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9440" windowHeight="7935" tabRatio="721" activeTab="1"/>
  </bookViews>
  <sheets>
    <sheet name="PLANILHA ESTIMADA" sheetId="9" r:id="rId1"/>
    <sheet name="ESTIMATIVA" sheetId="12" r:id="rId2"/>
  </sheets>
  <externalReferences>
    <externalReference r:id="rId3"/>
  </externalReferences>
  <definedNames>
    <definedName name="_xlnm.Print_Area" localSheetId="0">'PLANILHA ESTIMADA'!$A$1:$L$294</definedName>
  </definedNames>
  <calcPr calcId="125725"/>
</workbook>
</file>

<file path=xl/calcChain.xml><?xml version="1.0" encoding="utf-8"?>
<calcChain xmlns="http://schemas.openxmlformats.org/spreadsheetml/2006/main">
  <c r="E292" i="12"/>
  <c r="F13" i="9"/>
  <c r="K293" l="1"/>
  <c r="L292"/>
  <c r="K292"/>
  <c r="J292"/>
  <c r="H292"/>
  <c r="F292"/>
  <c r="K290"/>
  <c r="L289"/>
  <c r="K289"/>
  <c r="J289"/>
  <c r="H289"/>
  <c r="F289"/>
  <c r="L224"/>
  <c r="K224"/>
  <c r="J224"/>
  <c r="H224"/>
  <c r="F224"/>
  <c r="K222"/>
  <c r="L221"/>
  <c r="K221"/>
  <c r="J221"/>
  <c r="H221"/>
  <c r="F221"/>
  <c r="F140"/>
  <c r="L143"/>
  <c r="K143"/>
  <c r="J143"/>
  <c r="H143"/>
  <c r="F143"/>
  <c r="J140"/>
  <c r="J78"/>
  <c r="K72"/>
  <c r="L72"/>
  <c r="K73"/>
  <c r="L73" s="1"/>
  <c r="K68"/>
  <c r="L68" s="1"/>
  <c r="K69"/>
  <c r="L69"/>
  <c r="K70"/>
  <c r="L70" s="1"/>
  <c r="K71"/>
  <c r="L71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H68"/>
  <c r="H69"/>
  <c r="H70"/>
  <c r="H71"/>
  <c r="H72"/>
  <c r="H73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4"/>
  <c r="F15"/>
  <c r="F16"/>
  <c r="F17"/>
  <c r="F18"/>
  <c r="F19"/>
  <c r="F20"/>
  <c r="F21"/>
  <c r="F22"/>
  <c r="F23"/>
  <c r="F24"/>
  <c r="J13"/>
  <c r="K283" l="1"/>
  <c r="L283" s="1"/>
  <c r="K284"/>
  <c r="L284" s="1"/>
  <c r="K285"/>
  <c r="L285" s="1"/>
  <c r="K286"/>
  <c r="L286" s="1"/>
  <c r="K287"/>
  <c r="L287"/>
  <c r="K288"/>
  <c r="L288" s="1"/>
  <c r="K265"/>
  <c r="L265" s="1"/>
  <c r="K266"/>
  <c r="L266" s="1"/>
  <c r="K267"/>
  <c r="L267"/>
  <c r="K268"/>
  <c r="L268" s="1"/>
  <c r="K269"/>
  <c r="L269" s="1"/>
  <c r="K270"/>
  <c r="L270" s="1"/>
  <c r="K271"/>
  <c r="L271" s="1"/>
  <c r="K272"/>
  <c r="L272" s="1"/>
  <c r="K273"/>
  <c r="L273" s="1"/>
  <c r="K274"/>
  <c r="L274" s="1"/>
  <c r="K275"/>
  <c r="L275"/>
  <c r="K276"/>
  <c r="L276" s="1"/>
  <c r="K277"/>
  <c r="L277" s="1"/>
  <c r="K278"/>
  <c r="L278" s="1"/>
  <c r="K279"/>
  <c r="L279" s="1"/>
  <c r="K280"/>
  <c r="L280" s="1"/>
  <c r="K281"/>
  <c r="L281" s="1"/>
  <c r="K282"/>
  <c r="L282" s="1"/>
  <c r="K250"/>
  <c r="L250"/>
  <c r="K251"/>
  <c r="L251" s="1"/>
  <c r="K252"/>
  <c r="L252" s="1"/>
  <c r="K253"/>
  <c r="L253" s="1"/>
  <c r="K254"/>
  <c r="L254" s="1"/>
  <c r="K255"/>
  <c r="L255" s="1"/>
  <c r="K256"/>
  <c r="L256" s="1"/>
  <c r="K257"/>
  <c r="L257" s="1"/>
  <c r="K258"/>
  <c r="L258"/>
  <c r="K259"/>
  <c r="L259" s="1"/>
  <c r="K260"/>
  <c r="L260" s="1"/>
  <c r="K261"/>
  <c r="L261" s="1"/>
  <c r="K262"/>
  <c r="L262" s="1"/>
  <c r="K263"/>
  <c r="L263" s="1"/>
  <c r="K264"/>
  <c r="L264" s="1"/>
  <c r="K234"/>
  <c r="L234" s="1"/>
  <c r="K235"/>
  <c r="L235" s="1"/>
  <c r="K236"/>
  <c r="L236" s="1"/>
  <c r="K237"/>
  <c r="L237" s="1"/>
  <c r="K238"/>
  <c r="L238" s="1"/>
  <c r="K239"/>
  <c r="L239" s="1"/>
  <c r="K240"/>
  <c r="L240" s="1"/>
  <c r="K241"/>
  <c r="L241" s="1"/>
  <c r="K242"/>
  <c r="L242" s="1"/>
  <c r="K243"/>
  <c r="L243" s="1"/>
  <c r="K244"/>
  <c r="L244" s="1"/>
  <c r="K245"/>
  <c r="L245" s="1"/>
  <c r="K246"/>
  <c r="L246" s="1"/>
  <c r="K247"/>
  <c r="L247" s="1"/>
  <c r="K248"/>
  <c r="L248" s="1"/>
  <c r="K249"/>
  <c r="L249" s="1"/>
  <c r="K225"/>
  <c r="L225" s="1"/>
  <c r="K226"/>
  <c r="L226" s="1"/>
  <c r="K227"/>
  <c r="L227" s="1"/>
  <c r="K228"/>
  <c r="L228" s="1"/>
  <c r="K229"/>
  <c r="L229" s="1"/>
  <c r="K230"/>
  <c r="L230" s="1"/>
  <c r="K231"/>
  <c r="L231"/>
  <c r="K232"/>
  <c r="L232" s="1"/>
  <c r="K233"/>
  <c r="L233" s="1"/>
  <c r="K213"/>
  <c r="L213" s="1"/>
  <c r="K214"/>
  <c r="L214" s="1"/>
  <c r="K215"/>
  <c r="L215" s="1"/>
  <c r="K216"/>
  <c r="L216" s="1"/>
  <c r="K217"/>
  <c r="L217" s="1"/>
  <c r="K218"/>
  <c r="L218" s="1"/>
  <c r="K219"/>
  <c r="L219"/>
  <c r="K220"/>
  <c r="L220" s="1"/>
  <c r="K194"/>
  <c r="L194" s="1"/>
  <c r="K195"/>
  <c r="L195" s="1"/>
  <c r="K196"/>
  <c r="L196"/>
  <c r="K197"/>
  <c r="L197" s="1"/>
  <c r="K198"/>
  <c r="L198" s="1"/>
  <c r="K199"/>
  <c r="L199" s="1"/>
  <c r="K200"/>
  <c r="L200" s="1"/>
  <c r="K201"/>
  <c r="L201" s="1"/>
  <c r="K202"/>
  <c r="L202" s="1"/>
  <c r="K203"/>
  <c r="L203" s="1"/>
  <c r="K204"/>
  <c r="L204"/>
  <c r="K205"/>
  <c r="L205" s="1"/>
  <c r="K206"/>
  <c r="L206" s="1"/>
  <c r="K207"/>
  <c r="L207" s="1"/>
  <c r="K208"/>
  <c r="L208" s="1"/>
  <c r="K209"/>
  <c r="L209" s="1"/>
  <c r="K210"/>
  <c r="L210" s="1"/>
  <c r="K211"/>
  <c r="L211" s="1"/>
  <c r="K212"/>
  <c r="L212"/>
  <c r="K175"/>
  <c r="L175" s="1"/>
  <c r="K176"/>
  <c r="L176" s="1"/>
  <c r="K177"/>
  <c r="L177" s="1"/>
  <c r="K178"/>
  <c r="L178" s="1"/>
  <c r="K179"/>
  <c r="L179"/>
  <c r="K180"/>
  <c r="L180" s="1"/>
  <c r="K181"/>
  <c r="L181" s="1"/>
  <c r="K182"/>
  <c r="L182" s="1"/>
  <c r="K183"/>
  <c r="L183" s="1"/>
  <c r="K184"/>
  <c r="L184" s="1"/>
  <c r="K185"/>
  <c r="L185" s="1"/>
  <c r="K186"/>
  <c r="L186" s="1"/>
  <c r="K187"/>
  <c r="L187"/>
  <c r="K188"/>
  <c r="L188" s="1"/>
  <c r="K189"/>
  <c r="L189" s="1"/>
  <c r="K190"/>
  <c r="L190" s="1"/>
  <c r="K191"/>
  <c r="L191" s="1"/>
  <c r="K192"/>
  <c r="L192" s="1"/>
  <c r="K193"/>
  <c r="L193" s="1"/>
  <c r="K156"/>
  <c r="L156" s="1"/>
  <c r="K157"/>
  <c r="L157" s="1"/>
  <c r="K158"/>
  <c r="L158" s="1"/>
  <c r="K159"/>
  <c r="L159" s="1"/>
  <c r="K160"/>
  <c r="L160" s="1"/>
  <c r="K161"/>
  <c r="L161" s="1"/>
  <c r="K162"/>
  <c r="L162"/>
  <c r="K163"/>
  <c r="L163" s="1"/>
  <c r="K164"/>
  <c r="L164" s="1"/>
  <c r="K165"/>
  <c r="L165" s="1"/>
  <c r="K166"/>
  <c r="L166" s="1"/>
  <c r="K167"/>
  <c r="L167" s="1"/>
  <c r="K168"/>
  <c r="L168" s="1"/>
  <c r="K169"/>
  <c r="L169" s="1"/>
  <c r="K170"/>
  <c r="L170"/>
  <c r="K171"/>
  <c r="L171" s="1"/>
  <c r="K172"/>
  <c r="L172" s="1"/>
  <c r="K173"/>
  <c r="L173" s="1"/>
  <c r="K174"/>
  <c r="L174" s="1"/>
  <c r="K144"/>
  <c r="L144"/>
  <c r="K145"/>
  <c r="L145" s="1"/>
  <c r="K146"/>
  <c r="L146" s="1"/>
  <c r="K147"/>
  <c r="L147" s="1"/>
  <c r="K148"/>
  <c r="L148" s="1"/>
  <c r="K149"/>
  <c r="L149" s="1"/>
  <c r="K150"/>
  <c r="L150" s="1"/>
  <c r="K151"/>
  <c r="L151" s="1"/>
  <c r="K152"/>
  <c r="L152"/>
  <c r="K153"/>
  <c r="L153" s="1"/>
  <c r="K154"/>
  <c r="L154" s="1"/>
  <c r="K155"/>
  <c r="L155" s="1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183"/>
  <c r="J184"/>
  <c r="J185"/>
  <c r="J186"/>
  <c r="J187"/>
  <c r="J188"/>
  <c r="J189"/>
  <c r="J190"/>
  <c r="J191"/>
  <c r="J192"/>
  <c r="J193"/>
  <c r="J194"/>
  <c r="J195"/>
  <c r="J196"/>
  <c r="J197"/>
  <c r="J198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F225" l="1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78"/>
  <c r="G140" l="1"/>
  <c r="G139"/>
  <c r="K139" s="1"/>
  <c r="L139" s="1"/>
  <c r="G138"/>
  <c r="K138" s="1"/>
  <c r="L138" s="1"/>
  <c r="G137"/>
  <c r="K137" s="1"/>
  <c r="L137" s="1"/>
  <c r="G136"/>
  <c r="K136" s="1"/>
  <c r="L136" s="1"/>
  <c r="G135"/>
  <c r="K135" s="1"/>
  <c r="L135" s="1"/>
  <c r="G134"/>
  <c r="K134" s="1"/>
  <c r="L134" s="1"/>
  <c r="G133"/>
  <c r="K133" s="1"/>
  <c r="L133" s="1"/>
  <c r="G132"/>
  <c r="K132" s="1"/>
  <c r="L132" s="1"/>
  <c r="G131"/>
  <c r="K131" s="1"/>
  <c r="L131" s="1"/>
  <c r="G130"/>
  <c r="K130" s="1"/>
  <c r="L130" s="1"/>
  <c r="G129"/>
  <c r="K129" s="1"/>
  <c r="L129" s="1"/>
  <c r="G128"/>
  <c r="K128" s="1"/>
  <c r="L128" s="1"/>
  <c r="G127"/>
  <c r="K127" s="1"/>
  <c r="L127" s="1"/>
  <c r="G126"/>
  <c r="K126" s="1"/>
  <c r="L126" s="1"/>
  <c r="G125"/>
  <c r="K125" s="1"/>
  <c r="L125" s="1"/>
  <c r="G124"/>
  <c r="K124" s="1"/>
  <c r="L124" s="1"/>
  <c r="G123"/>
  <c r="K123" s="1"/>
  <c r="L123" s="1"/>
  <c r="G122"/>
  <c r="K122" s="1"/>
  <c r="L122" s="1"/>
  <c r="G121"/>
  <c r="K121" s="1"/>
  <c r="L121" s="1"/>
  <c r="G120"/>
  <c r="K120" s="1"/>
  <c r="L120" s="1"/>
  <c r="G119"/>
  <c r="K119" s="1"/>
  <c r="L119" s="1"/>
  <c r="G118"/>
  <c r="K118" s="1"/>
  <c r="L118" s="1"/>
  <c r="G117"/>
  <c r="K117" s="1"/>
  <c r="L117" s="1"/>
  <c r="G116"/>
  <c r="K116" s="1"/>
  <c r="L116" s="1"/>
  <c r="G115"/>
  <c r="K115" s="1"/>
  <c r="L115" s="1"/>
  <c r="G114"/>
  <c r="K114" s="1"/>
  <c r="L114" s="1"/>
  <c r="G113"/>
  <c r="K113" s="1"/>
  <c r="L113" s="1"/>
  <c r="G112"/>
  <c r="K112" s="1"/>
  <c r="L112" s="1"/>
  <c r="G111"/>
  <c r="K111" s="1"/>
  <c r="L111" s="1"/>
  <c r="G110"/>
  <c r="K110" s="1"/>
  <c r="L110" s="1"/>
  <c r="G109"/>
  <c r="K109" s="1"/>
  <c r="L109" s="1"/>
  <c r="G108"/>
  <c r="K108" s="1"/>
  <c r="L108" s="1"/>
  <c r="G107"/>
  <c r="K107" s="1"/>
  <c r="L107" s="1"/>
  <c r="G106"/>
  <c r="K106" s="1"/>
  <c r="L106" s="1"/>
  <c r="G105"/>
  <c r="K105" s="1"/>
  <c r="L105" s="1"/>
  <c r="G104"/>
  <c r="K104" s="1"/>
  <c r="L104" s="1"/>
  <c r="G103"/>
  <c r="K103" s="1"/>
  <c r="L103" s="1"/>
  <c r="G102"/>
  <c r="K102" s="1"/>
  <c r="L102" s="1"/>
  <c r="G101"/>
  <c r="K101" s="1"/>
  <c r="L101" s="1"/>
  <c r="G100"/>
  <c r="K100" s="1"/>
  <c r="L100" s="1"/>
  <c r="G99"/>
  <c r="K99" s="1"/>
  <c r="L99" s="1"/>
  <c r="G98"/>
  <c r="K98" s="1"/>
  <c r="L98" s="1"/>
  <c r="G97"/>
  <c r="K97" s="1"/>
  <c r="L97" s="1"/>
  <c r="G96"/>
  <c r="K96" s="1"/>
  <c r="L96" s="1"/>
  <c r="G95"/>
  <c r="K95" s="1"/>
  <c r="L95" s="1"/>
  <c r="G94"/>
  <c r="K94" s="1"/>
  <c r="L94" s="1"/>
  <c r="G93"/>
  <c r="K93" s="1"/>
  <c r="L93" s="1"/>
  <c r="G92"/>
  <c r="K92" s="1"/>
  <c r="L92" s="1"/>
  <c r="G91"/>
  <c r="K91" s="1"/>
  <c r="L91" s="1"/>
  <c r="G90"/>
  <c r="K90" s="1"/>
  <c r="L90" s="1"/>
  <c r="G89"/>
  <c r="K89" s="1"/>
  <c r="L89" s="1"/>
  <c r="G88"/>
  <c r="K88" s="1"/>
  <c r="L88" s="1"/>
  <c r="G87"/>
  <c r="K87" s="1"/>
  <c r="L87" s="1"/>
  <c r="G86"/>
  <c r="K86" s="1"/>
  <c r="L86" s="1"/>
  <c r="G85"/>
  <c r="K85" s="1"/>
  <c r="L85" s="1"/>
  <c r="G84"/>
  <c r="K84" s="1"/>
  <c r="L84" s="1"/>
  <c r="G83"/>
  <c r="K83" s="1"/>
  <c r="L83" s="1"/>
  <c r="G82"/>
  <c r="K82" s="1"/>
  <c r="L82" s="1"/>
  <c r="G81"/>
  <c r="K81" s="1"/>
  <c r="L81" s="1"/>
  <c r="G80"/>
  <c r="K80" s="1"/>
  <c r="L80" s="1"/>
  <c r="G79"/>
  <c r="K79" s="1"/>
  <c r="L79" s="1"/>
  <c r="G78"/>
  <c r="G75"/>
  <c r="G74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K22" l="1"/>
  <c r="L22" s="1"/>
  <c r="H22"/>
  <c r="K38"/>
  <c r="L38" s="1"/>
  <c r="H38"/>
  <c r="H54"/>
  <c r="K54"/>
  <c r="L54" s="1"/>
  <c r="H78"/>
  <c r="K78"/>
  <c r="L78" s="1"/>
  <c r="H19"/>
  <c r="K19"/>
  <c r="L19" s="1"/>
  <c r="K31"/>
  <c r="L31" s="1"/>
  <c r="H31"/>
  <c r="K43"/>
  <c r="L43" s="1"/>
  <c r="H43"/>
  <c r="K55"/>
  <c r="L55" s="1"/>
  <c r="H55"/>
  <c r="K63"/>
  <c r="L63" s="1"/>
  <c r="H63"/>
  <c r="H13"/>
  <c r="K13"/>
  <c r="L13" s="1"/>
  <c r="H17"/>
  <c r="K17"/>
  <c r="L17" s="1"/>
  <c r="H21"/>
  <c r="K21"/>
  <c r="L21" s="1"/>
  <c r="H25"/>
  <c r="K25"/>
  <c r="L25" s="1"/>
  <c r="H29"/>
  <c r="K29"/>
  <c r="L29" s="1"/>
  <c r="K33"/>
  <c r="L33" s="1"/>
  <c r="H33"/>
  <c r="H37"/>
  <c r="K37"/>
  <c r="L37" s="1"/>
  <c r="H41"/>
  <c r="K41"/>
  <c r="L41" s="1"/>
  <c r="H45"/>
  <c r="K45"/>
  <c r="L45" s="1"/>
  <c r="H49"/>
  <c r="K49"/>
  <c r="L49" s="1"/>
  <c r="K53"/>
  <c r="L53" s="1"/>
  <c r="H53"/>
  <c r="K57"/>
  <c r="L57" s="1"/>
  <c r="H57"/>
  <c r="K61"/>
  <c r="L61" s="1"/>
  <c r="H61"/>
  <c r="K65"/>
  <c r="L65" s="1"/>
  <c r="H65"/>
  <c r="K75"/>
  <c r="L75" s="1"/>
  <c r="H75"/>
  <c r="K26"/>
  <c r="L26" s="1"/>
  <c r="H26"/>
  <c r="K46"/>
  <c r="L46" s="1"/>
  <c r="H46"/>
  <c r="K58"/>
  <c r="L58" s="1"/>
  <c r="H58"/>
  <c r="K18"/>
  <c r="L18" s="1"/>
  <c r="H18"/>
  <c r="K34"/>
  <c r="L34" s="1"/>
  <c r="H34"/>
  <c r="K42"/>
  <c r="L42" s="1"/>
  <c r="H42"/>
  <c r="K66"/>
  <c r="L66" s="1"/>
  <c r="H66"/>
  <c r="K23"/>
  <c r="L23" s="1"/>
  <c r="H23"/>
  <c r="K35"/>
  <c r="L35" s="1"/>
  <c r="H35"/>
  <c r="K51"/>
  <c r="L51" s="1"/>
  <c r="H51"/>
  <c r="K14"/>
  <c r="L14" s="1"/>
  <c r="H14"/>
  <c r="K30"/>
  <c r="L30" s="1"/>
  <c r="H30"/>
  <c r="K50"/>
  <c r="L50" s="1"/>
  <c r="H50"/>
  <c r="K62"/>
  <c r="L62" s="1"/>
  <c r="H62"/>
  <c r="K15"/>
  <c r="L15" s="1"/>
  <c r="H15"/>
  <c r="K27"/>
  <c r="L27" s="1"/>
  <c r="H27"/>
  <c r="K39"/>
  <c r="L39" s="1"/>
  <c r="H39"/>
  <c r="K47"/>
  <c r="L47" s="1"/>
  <c r="H47"/>
  <c r="K59"/>
  <c r="L59" s="1"/>
  <c r="H59"/>
  <c r="K67"/>
  <c r="L67" s="1"/>
  <c r="H67"/>
  <c r="K16"/>
  <c r="L16" s="1"/>
  <c r="H16"/>
  <c r="K20"/>
  <c r="L20" s="1"/>
  <c r="H20"/>
  <c r="K24"/>
  <c r="L24" s="1"/>
  <c r="H24"/>
  <c r="K28"/>
  <c r="L28" s="1"/>
  <c r="H28"/>
  <c r="K32"/>
  <c r="L32" s="1"/>
  <c r="H32"/>
  <c r="K36"/>
  <c r="L36" s="1"/>
  <c r="H36"/>
  <c r="K40"/>
  <c r="L40" s="1"/>
  <c r="H40"/>
  <c r="K44"/>
  <c r="L44" s="1"/>
  <c r="H44"/>
  <c r="K48"/>
  <c r="L48" s="1"/>
  <c r="H48"/>
  <c r="K52"/>
  <c r="L52" s="1"/>
  <c r="H52"/>
  <c r="K56"/>
  <c r="L56" s="1"/>
  <c r="H56"/>
  <c r="K60"/>
  <c r="L60" s="1"/>
  <c r="H60"/>
  <c r="K64"/>
  <c r="L64" s="1"/>
  <c r="H64"/>
  <c r="K74"/>
  <c r="L74" s="1"/>
  <c r="H74"/>
  <c r="H140"/>
  <c r="K140"/>
  <c r="L140" s="1"/>
  <c r="H81"/>
  <c r="H85"/>
  <c r="H89"/>
  <c r="H93"/>
  <c r="H97"/>
  <c r="H101"/>
  <c r="H105"/>
  <c r="H109"/>
  <c r="H113"/>
  <c r="H117"/>
  <c r="H121"/>
  <c r="H125"/>
  <c r="H129"/>
  <c r="H133"/>
  <c r="H137"/>
  <c r="H102"/>
  <c r="H82"/>
  <c r="H86"/>
  <c r="H90"/>
  <c r="H94"/>
  <c r="H98"/>
  <c r="H106"/>
  <c r="H110"/>
  <c r="H114"/>
  <c r="H118"/>
  <c r="H122"/>
  <c r="H126"/>
  <c r="H130"/>
  <c r="H134"/>
  <c r="H138"/>
  <c r="H79"/>
  <c r="H83"/>
  <c r="H87"/>
  <c r="H91"/>
  <c r="H95"/>
  <c r="H99"/>
  <c r="H103"/>
  <c r="H107"/>
  <c r="H111"/>
  <c r="H115"/>
  <c r="H119"/>
  <c r="H123"/>
  <c r="H127"/>
  <c r="H131"/>
  <c r="H135"/>
  <c r="H139"/>
  <c r="H80"/>
  <c r="H84"/>
  <c r="H88"/>
  <c r="H92"/>
  <c r="H96"/>
  <c r="H100"/>
  <c r="H104"/>
  <c r="H108"/>
  <c r="H112"/>
  <c r="H116"/>
  <c r="H120"/>
  <c r="H124"/>
  <c r="H128"/>
  <c r="H132"/>
  <c r="H136"/>
  <c r="K76" l="1"/>
  <c r="K141"/>
  <c r="K294" l="1"/>
</calcChain>
</file>

<file path=xl/sharedStrings.xml><?xml version="1.0" encoding="utf-8"?>
<sst xmlns="http://schemas.openxmlformats.org/spreadsheetml/2006/main" count="1155" uniqueCount="231">
  <si>
    <t>Item</t>
  </si>
  <si>
    <t>TOTAL</t>
  </si>
  <si>
    <t>FUNDAÇÃO JOSE KEZEN</t>
  </si>
  <si>
    <t>Hospital Hélio Montzano de Oliveira</t>
  </si>
  <si>
    <t>SANTO ANTÔNIO DE PÁDUA - RJ</t>
  </si>
  <si>
    <t>UNIT.</t>
  </si>
  <si>
    <t>MÉDIA</t>
  </si>
  <si>
    <t>PESQUISA DE PREÇOS  REALIZADA PELO ÓRGÃO SOLICITANTE</t>
  </si>
  <si>
    <t>001</t>
  </si>
  <si>
    <t>002</t>
  </si>
  <si>
    <t>003</t>
  </si>
  <si>
    <t>004</t>
  </si>
  <si>
    <t>005</t>
  </si>
  <si>
    <t>Pesquisa de preços realizada em 03 (três) empresas do ramo.</t>
  </si>
  <si>
    <t>UND</t>
  </si>
  <si>
    <t>DESCRIÇÃO</t>
  </si>
  <si>
    <t xml:space="preserve">PLANILHA ESTIMADA </t>
  </si>
  <si>
    <t>AMORTECEDOR DIANTEIRO</t>
  </si>
  <si>
    <t>AMORTECEDOR TRASEIRO</t>
  </si>
  <si>
    <t>BOMBA DIREÇÃO HIDRAULICA</t>
  </si>
  <si>
    <t>BUCHA BALANCA SUPERIOR</t>
  </si>
  <si>
    <t>CALCO CAIXA MARCHAS</t>
  </si>
  <si>
    <t>CABECOTE MOTOR</t>
  </si>
  <si>
    <t>CALCO MOTOR RENAULT L DIREITO</t>
  </si>
  <si>
    <t>CALCO MOTOR RENAULT L ESQUERDO</t>
  </si>
  <si>
    <t>CALCO MOTOR TRASEIRO</t>
  </si>
  <si>
    <t>CILINDRO MESTRE FREIO</t>
  </si>
  <si>
    <t>CORREIA AR COND</t>
  </si>
  <si>
    <t>CORREIA DENTADA</t>
  </si>
  <si>
    <t>DISCO FREIO DIANTEIRO</t>
  </si>
  <si>
    <t>DISCO FREIO TRASEIRO</t>
  </si>
  <si>
    <t>BICO INJETOR</t>
  </si>
  <si>
    <t>ELEMENTO FILTRO AR</t>
  </si>
  <si>
    <t>FILTRO DIESEL</t>
  </si>
  <si>
    <t>FILTRO LUBRIFICANTE</t>
  </si>
  <si>
    <t>FLEXIVEL EMBREAGEM</t>
  </si>
  <si>
    <t>GUIA PORTA CORRER</t>
  </si>
  <si>
    <t>JUNTA CARTER</t>
  </si>
  <si>
    <t>JUNTA HOMOCINETICA</t>
  </si>
  <si>
    <t>PASTILHA FREIO DIANTEIRO</t>
  </si>
  <si>
    <t>PASTILHA FREIO TRASEIRO</t>
  </si>
  <si>
    <t>PIVO DIRECAO INF</t>
  </si>
  <si>
    <t>PIVO DIRECAO SUP</t>
  </si>
  <si>
    <t>POLIA MOTOR</t>
  </si>
  <si>
    <t>PONTEIRA DIRECAO L ESQUERDO</t>
  </si>
  <si>
    <t>PONTEIRA DIRECAO L DIREITO</t>
  </si>
  <si>
    <t>ROLAMENTO ROLA TRASEIRO</t>
  </si>
  <si>
    <t>SEMI EIXO DIANTEIRO</t>
  </si>
  <si>
    <t>TURBINA MOTOR</t>
  </si>
  <si>
    <t>VIDRO PARABRISA</t>
  </si>
  <si>
    <t>ARTICULACAO AXIAL</t>
  </si>
  <si>
    <t>ATUADOR EMBREAGEM</t>
  </si>
  <si>
    <t>BALANCA IF DIR</t>
  </si>
  <si>
    <t>BATENTE AMORT DIANT SUP DIR</t>
  </si>
  <si>
    <t>BATENTE AMORT DIANT SUP ESQ</t>
  </si>
  <si>
    <t>BIELETA ESTABIL DIR</t>
  </si>
  <si>
    <t>BIELETA ESTABIL ESQ</t>
  </si>
  <si>
    <t>BOMBA DAGUA MOTOR</t>
  </si>
  <si>
    <t>BUCHA BALANCA INF PEQUENA</t>
  </si>
  <si>
    <t>BUCHA BALANCA TRAS GRANDE</t>
  </si>
  <si>
    <t>CABO ACIONADOR CAMBIO</t>
  </si>
  <si>
    <t>CABO FREIO MAO</t>
  </si>
  <si>
    <t>CILINDRO AUX EMBR</t>
  </si>
  <si>
    <t>CUBO RODA DIANTEIRO</t>
  </si>
  <si>
    <t>HIDROVACUO FREIO</t>
  </si>
  <si>
    <t>JUNTA HOMOCINETICA COMPLETA</t>
  </si>
  <si>
    <t>KIT EMBREAGEM</t>
  </si>
  <si>
    <t>POLIA BOMBA HIDRAUCULA</t>
  </si>
  <si>
    <t>POLIA TENSOR ALTERNADOR</t>
  </si>
  <si>
    <t>RETENTOR VIRABREQUIM</t>
  </si>
  <si>
    <t>TENSOR ESTICADOR CORREIA</t>
  </si>
  <si>
    <t xml:space="preserve">MOTOR PARCIAL </t>
  </si>
  <si>
    <t>JOGO VALVULAS ADMISSAO E ESCAPE</t>
  </si>
  <si>
    <t>VALVULA E.G.R.</t>
  </si>
  <si>
    <t>CONDENSADOR DO AR CONDICIONADO</t>
  </si>
  <si>
    <t>BATERIA 100 POSITIVO LE</t>
  </si>
  <si>
    <t>BATERIA 100 POSITIVO LD</t>
  </si>
  <si>
    <t>TRIZETA TRANSMISSAO</t>
  </si>
  <si>
    <t>JOGO JUNTAS MOTOR</t>
  </si>
  <si>
    <t>VEÍCULO RENAULT MASTER  AMBULANCIA UTI  KOY-7141</t>
  </si>
  <si>
    <t>VEÍCULO SAVEIRO AMBULÂNCIA LRG-2111</t>
  </si>
  <si>
    <t>LANTERNA TRASEIRA</t>
  </si>
  <si>
    <t>VALVULA TERMOSTATICA</t>
  </si>
  <si>
    <t xml:space="preserve">ALTERNADOR </t>
  </si>
  <si>
    <t xml:space="preserve">ARRANQUE </t>
  </si>
  <si>
    <t>ELEMENO FILTRO AR</t>
  </si>
  <si>
    <t>FILTRO LUBRIFICANTE MOTOR</t>
  </si>
  <si>
    <t>HIDROVACUO DE FREIO</t>
  </si>
  <si>
    <t xml:space="preserve">JUNTA HOMOCINETICA </t>
  </si>
  <si>
    <t>MANIVELA DO VIDRO</t>
  </si>
  <si>
    <t>KIT ROLAMENTO DIANTEIRO</t>
  </si>
  <si>
    <t xml:space="preserve">TENSOR ESTICADOR CORREIA </t>
  </si>
  <si>
    <t>JOGO VELA DO MOTOR</t>
  </si>
  <si>
    <t>BARRA TENSORA</t>
  </si>
  <si>
    <t>KIT AMORTECEDOR DIANTEIRO</t>
  </si>
  <si>
    <t>BATENTE SUSPENSAO DIANTEIRA</t>
  </si>
  <si>
    <t>BATENTE SUSPENSAO TRASEIRA</t>
  </si>
  <si>
    <t>BOIA DO TANQUE</t>
  </si>
  <si>
    <t>BOMBA DAGUA DO MOTOR</t>
  </si>
  <si>
    <t>BOMBA OLEO MOTOR</t>
  </si>
  <si>
    <t xml:space="preserve">CABO ACELERADOR </t>
  </si>
  <si>
    <t xml:space="preserve">CABO EMBREAGEM </t>
  </si>
  <si>
    <t>JOGO CABO VELA MOTOR</t>
  </si>
  <si>
    <t>CALÇO MOTOR</t>
  </si>
  <si>
    <t>CARCAÇA VALVULA TERMOSTATICA</t>
  </si>
  <si>
    <t>CAVALETE DAGUA MOTOR</t>
  </si>
  <si>
    <t>CEBOLINHA OLEO MOTOR</t>
  </si>
  <si>
    <t>CILINDRO RODA TRASEIRO</t>
  </si>
  <si>
    <t>COIFA HOMOCINETICA</t>
  </si>
  <si>
    <t>CONJUNTO BORBOLETA MOTOR</t>
  </si>
  <si>
    <t xml:space="preserve">CORREIA DO ALTERNADOR </t>
  </si>
  <si>
    <t>KIT CORREIA DENTADA</t>
  </si>
  <si>
    <t>EIXO COMANDO DE VALVULAS MOTOR</t>
  </si>
  <si>
    <t>FILTRO COMBUSTIVEL</t>
  </si>
  <si>
    <t>FLEXIVEL FREIO DIANTEIRO</t>
  </si>
  <si>
    <t>GUARNIÇÃO BOMBA COMBUSTIVEL</t>
  </si>
  <si>
    <t>JOGO JUNTAS DO MOTOR</t>
  </si>
  <si>
    <t>KIT AMORTECEDOR TRASEIRO</t>
  </si>
  <si>
    <t>KIT ROLAMENTO TRASEIRO</t>
  </si>
  <si>
    <t>MAÇANETA INTERNA LESQ</t>
  </si>
  <si>
    <t>MAÇANETA INTERNA LDIR</t>
  </si>
  <si>
    <t>MAQUINA VIDRO PORTA LESQ</t>
  </si>
  <si>
    <t>MAQUINA VIDRO PORTA LDIR</t>
  </si>
  <si>
    <t>MOLA ASPIRAL SUSPENSÃO</t>
  </si>
  <si>
    <t>PALHETA LIMPADOR</t>
  </si>
  <si>
    <t>PARAFUSO DE RODA</t>
  </si>
  <si>
    <t>PIVO SUSPENSÃO DIR</t>
  </si>
  <si>
    <t>PIVO SUSPENSÃO ESQ</t>
  </si>
  <si>
    <t>PONTEIRA DIREÇÃO</t>
  </si>
  <si>
    <t>REPARO TRAMBULADOR</t>
  </si>
  <si>
    <t>RESERVATORIO DAGUA DO MOTOR</t>
  </si>
  <si>
    <t>REPARO VEDAÇÃO DA PINÇA DE FREIO</t>
  </si>
  <si>
    <t>ROLAMENTO DA POLIA DO MOTOR</t>
  </si>
  <si>
    <t>TAMPA DE VALVULAS DO MOTOR</t>
  </si>
  <si>
    <t>VENTOINHA DO MOTOR</t>
  </si>
  <si>
    <t xml:space="preserve">CABEÇOTE DO MOTOR </t>
  </si>
  <si>
    <t>BICO INJETOR DO MOTOR0</t>
  </si>
  <si>
    <t>BATERIA 60 AMPERES</t>
  </si>
  <si>
    <t>AMBULANCIA C.T.I.  BOXER PLACA LRA-3417</t>
  </si>
  <si>
    <t xml:space="preserve">                                 TOTAL</t>
  </si>
  <si>
    <t>BATENTE DO AMORTECEDOR DIANTEIRO SUP DIREITO</t>
  </si>
  <si>
    <t>BATENTE DO AMORTECEDOR DIANTEIRO SUP ESQUERDO</t>
  </si>
  <si>
    <t>BATENTE CENTRAL DA PORTA TRASEIRA</t>
  </si>
  <si>
    <t>BATENTE DE MOLA TRASEIRA</t>
  </si>
  <si>
    <t>BATENTE DA PORTA LATERAL DE CORRER</t>
  </si>
  <si>
    <t>BATENTE PORTA DIANTEIRA</t>
  </si>
  <si>
    <t>BATENTE INFERIOR DA PORTA TRASEIRA</t>
  </si>
  <si>
    <t>BATENTE SUPERIOR DA PORTA TRASEIRA</t>
  </si>
  <si>
    <t>CUBO RODA TRASEIRO</t>
  </si>
  <si>
    <t>DISCO DE FREIO TRASEIRO</t>
  </si>
  <si>
    <t>ELEMENTO FILTRO DE AR</t>
  </si>
  <si>
    <t>FILTRO DIESEL DO MOTOR</t>
  </si>
  <si>
    <t>FILTRO LUBRIFICANTE DO MOTOR</t>
  </si>
  <si>
    <t>GUIA CENTRAL  PORTA DO SALAO</t>
  </si>
  <si>
    <t>GUIA PORTA CORRER INTERNO INFERIOR</t>
  </si>
  <si>
    <t>GUIA PORTA CORRER INTERNO SUPERIOR</t>
  </si>
  <si>
    <t>GUIA SUPERIOR DA PORTA DO SALAO</t>
  </si>
  <si>
    <t>JOGO CABO SELEÇAO DAS MARCHAS</t>
  </si>
  <si>
    <t>JOGO SAPATAS DO FREIO DE MAO</t>
  </si>
  <si>
    <t>RETENTOR LATERAL CAIXA PARA HOMOCINETICA</t>
  </si>
  <si>
    <t>RETENTOR RODA DIANTEIRA</t>
  </si>
  <si>
    <t>RETENTOR RODA TRASEIRA</t>
  </si>
  <si>
    <t>ROLAMENTO DUPLO DA RODA TRASEIRA</t>
  </si>
  <si>
    <t>ROLAMENTO DUPLO RODA DIANTEIRA</t>
  </si>
  <si>
    <t>ROLAMENTO DO AMORTECEDOR DIANTEIRO</t>
  </si>
  <si>
    <t>ROLAMENTO ESTICADOR DA CORREIA DENTADA</t>
  </si>
  <si>
    <t>SUPORTE NAVE DO AMORTECEDOR DIANTEIRO</t>
  </si>
  <si>
    <t>TENSOR DO ESTICADOR CORREIA DO MOTOR</t>
  </si>
  <si>
    <t>TRANCA PORTA CENTRAL</t>
  </si>
  <si>
    <t>TRANCA DA PORTA TRASEIRA</t>
  </si>
  <si>
    <t>TRIZETA DA TRANSMISSAO</t>
  </si>
  <si>
    <t>PASTILHA DE FREIO DIANTEIRA</t>
  </si>
  <si>
    <t>PIVO DIREÇAO</t>
  </si>
  <si>
    <t>MOLA ASPIRAL DIANTEIRA</t>
  </si>
  <si>
    <t>PASTILHA DE FREIO TRASEIRA</t>
  </si>
  <si>
    <t>ADAPTADOR PINHÃO DO VELOCIMETRO</t>
  </si>
  <si>
    <t>ALAVANCA DO FREIO MÃO</t>
  </si>
  <si>
    <t>CABO DO CAPO</t>
  </si>
  <si>
    <t>CABO FREIO MÃO TRASEIRO</t>
  </si>
  <si>
    <t>CABO DO VELOCIMETRO</t>
  </si>
  <si>
    <t>CALOTINHA RODA DIANTEIRA</t>
  </si>
  <si>
    <t xml:space="preserve">CEBOLINHA FREIO </t>
  </si>
  <si>
    <t>COMUTADOR DA IGNICÃO COMPLETA</t>
  </si>
  <si>
    <t>CONEXAO RADIADOR DE OLEO</t>
  </si>
  <si>
    <t>CONJUNTO CABO SELEÇÃO DE MARCHAS</t>
  </si>
  <si>
    <t>ESPELHO RETROVISOR LDIR</t>
  </si>
  <si>
    <t>ESPELHO RETROVISOR LESQ</t>
  </si>
  <si>
    <t xml:space="preserve">JOGO BUCHA BALANÇA </t>
  </si>
  <si>
    <t>MANGUEIRA RADIADOR CONEXÃO RESERVATORIO</t>
  </si>
  <si>
    <t xml:space="preserve">MANGUEIRA SUPERIOR INTERCOOLER </t>
  </si>
  <si>
    <t>MANGUEIRA SUPERIOR RADIADOR</t>
  </si>
  <si>
    <t>MANOPLA DA ALAVANCA DE MARCHA</t>
  </si>
  <si>
    <t xml:space="preserve">MOLA MESTRE TRASEIRA </t>
  </si>
  <si>
    <t>POLIA DO ALERNADOR</t>
  </si>
  <si>
    <t>REGULADOR FREIO MÃO</t>
  </si>
  <si>
    <t>SENSOR PRESSAO DOS BICOS INJETORES</t>
  </si>
  <si>
    <t>SENSOR DE ROTAÇÃO</t>
  </si>
  <si>
    <t>SUPORTE /TENSOR ESTICADOR CORREIA MOTOR</t>
  </si>
  <si>
    <t>TRANCA PORTA DIANTEIRA LDIR</t>
  </si>
  <si>
    <t>TRANCA PORTA DIANTEIRA LESQ</t>
  </si>
  <si>
    <t>ANEL SINCRONIZADOR PRIMEIRA/SEGUNDA MARCHA</t>
  </si>
  <si>
    <t>ANEL SINCRONIZADOR 4 MARCHA</t>
  </si>
  <si>
    <t>ANEL SINCRONIZADOR QUINTA MARCHA</t>
  </si>
  <si>
    <t>ARRANQUE DO MOTOR</t>
  </si>
  <si>
    <t>CABEÇOTE DO MOTOR</t>
  </si>
  <si>
    <t>NUCLEO SINCRONIZADOR QUINTA MARCHA</t>
  </si>
  <si>
    <t>PINÇA DE FREIO TRASEIRA</t>
  </si>
  <si>
    <t>TUBULAÇÃO HIDROVACUO FREIO</t>
  </si>
  <si>
    <t>VALVULA E.G.R DO MOTOR</t>
  </si>
  <si>
    <t>TROCADOR DE CALOR MOTOR</t>
  </si>
  <si>
    <t>CANO RETORNO DOS BICOS</t>
  </si>
  <si>
    <t>VALVULA REGULADORA BOMBA DE ALTA</t>
  </si>
  <si>
    <t>MOTOR PARCIAL 2,3 MULTI JET</t>
  </si>
  <si>
    <t>AMBULANCIA U.T.I.  MOVEL PEUGEOUT BOXER - KNV - 4366</t>
  </si>
  <si>
    <t xml:space="preserve">MÃO DE OBRA </t>
  </si>
  <si>
    <t>EVENTUAL PRESTAÇÃO DE SERVIÇOS DE MANUTENÇÃO PREVENTIVA E CORRETIVA DE DOS VEÍCULOS LEVES E MÉDIOS DA FUNDAÇÃO JOSÉ KEZEN .</t>
  </si>
  <si>
    <t>H</t>
  </si>
  <si>
    <t>ITADIESEL MECANICA LTDA</t>
  </si>
  <si>
    <t>MULTI PEÇAS PADUA LTDA-ME</t>
  </si>
  <si>
    <t>RETIFICA WASHISNGTON LUIZ TORRES-ME</t>
  </si>
  <si>
    <t>1- ITADIESEL MECANICA LTDA</t>
  </si>
  <si>
    <t>2- MULTI PEÇAS PADUA LTDA-ME</t>
  </si>
  <si>
    <t>3- RETIFICA WASHISNGTON LUIZ TORRES-ME</t>
  </si>
  <si>
    <t>TOTAL DE PEÇAS E SERVIÇO</t>
  </si>
  <si>
    <t>QUANT.</t>
  </si>
  <si>
    <t>ITEM</t>
  </si>
  <si>
    <t>Quant</t>
  </si>
  <si>
    <t>Und.</t>
  </si>
  <si>
    <t>ESPELHO RETROVISOR L ESQ</t>
  </si>
  <si>
    <t>ESPELHO RETROVISOR L DIR</t>
  </si>
  <si>
    <t>APENDICE I AO TERMO DE REFERENCIA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</si>
</sst>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;[Red]0"/>
    <numFmt numFmtId="165" formatCode="#,##0;[Red]#,##0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4" fontId="7" fillId="0" borderId="0" applyFont="0" applyFill="0" applyBorder="0" applyAlignment="0" applyProtection="0"/>
  </cellStyleXfs>
  <cellXfs count="74">
    <xf numFmtId="0" fontId="0" fillId="0" borderId="0" xfId="0"/>
    <xf numFmtId="0" fontId="1" fillId="3" borderId="0" xfId="0" applyFont="1" applyFill="1" applyAlignment="1">
      <alignment wrapText="1"/>
    </xf>
    <xf numFmtId="164" fontId="3" fillId="3" borderId="0" xfId="0" applyNumberFormat="1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0" fontId="1" fillId="0" borderId="0" xfId="0" applyFont="1" applyAlignment="1"/>
    <xf numFmtId="0" fontId="1" fillId="3" borderId="0" xfId="0" applyFont="1" applyFill="1" applyAlignment="1"/>
    <xf numFmtId="0" fontId="3" fillId="3" borderId="0" xfId="0" applyFont="1" applyFill="1" applyAlignment="1"/>
    <xf numFmtId="4" fontId="3" fillId="3" borderId="0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 wrapText="1"/>
    </xf>
    <xf numFmtId="4" fontId="3" fillId="3" borderId="9" xfId="0" applyNumberFormat="1" applyFont="1" applyFill="1" applyBorder="1" applyAlignment="1">
      <alignment horizontal="center" wrapText="1"/>
    </xf>
    <xf numFmtId="4" fontId="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left" wrapText="1"/>
    </xf>
    <xf numFmtId="3" fontId="4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4" fontId="1" fillId="0" borderId="1" xfId="2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3" fontId="3" fillId="0" borderId="1" xfId="0" applyNumberFormat="1" applyFont="1" applyBorder="1" applyAlignment="1">
      <alignment horizontal="center" wrapText="1"/>
    </xf>
    <xf numFmtId="4" fontId="3" fillId="3" borderId="9" xfId="0" applyNumberFormat="1" applyFont="1" applyFill="1" applyBorder="1" applyAlignment="1">
      <alignment horizontal="center" wrapText="1"/>
    </xf>
    <xf numFmtId="4" fontId="3" fillId="3" borderId="9" xfId="0" applyNumberFormat="1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4" fontId="2" fillId="3" borderId="11" xfId="0" applyNumberFormat="1" applyFont="1" applyFill="1" applyBorder="1" applyAlignment="1">
      <alignment horizontal="center" wrapText="1"/>
    </xf>
    <xf numFmtId="4" fontId="2" fillId="3" borderId="9" xfId="0" applyNumberFormat="1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4" fontId="10" fillId="3" borderId="11" xfId="0" applyNumberFormat="1" applyFont="1" applyFill="1" applyBorder="1" applyAlignment="1">
      <alignment horizontal="center" wrapText="1"/>
    </xf>
    <xf numFmtId="4" fontId="10" fillId="3" borderId="9" xfId="0" applyNumberFormat="1" applyFont="1" applyFill="1" applyBorder="1" applyAlignment="1">
      <alignment horizontal="center" wrapText="1"/>
    </xf>
    <xf numFmtId="49" fontId="8" fillId="5" borderId="11" xfId="0" applyNumberFormat="1" applyFont="1" applyFill="1" applyBorder="1" applyAlignment="1">
      <alignment horizontal="center"/>
    </xf>
    <xf numFmtId="49" fontId="8" fillId="5" borderId="12" xfId="0" applyNumberFormat="1" applyFont="1" applyFill="1" applyBorder="1" applyAlignment="1">
      <alignment horizontal="center"/>
    </xf>
    <xf numFmtId="49" fontId="8" fillId="5" borderId="9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165" fontId="10" fillId="4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wrapText="1"/>
    </xf>
    <xf numFmtId="4" fontId="1" fillId="3" borderId="7" xfId="0" applyNumberFormat="1" applyFont="1" applyFill="1" applyBorder="1" applyAlignment="1">
      <alignment horizontal="center" wrapText="1"/>
    </xf>
    <xf numFmtId="4" fontId="1" fillId="3" borderId="6" xfId="0" applyNumberFormat="1" applyFont="1" applyFill="1" applyBorder="1" applyAlignment="1">
      <alignment horizontal="center" wrapText="1"/>
    </xf>
    <xf numFmtId="4" fontId="1" fillId="3" borderId="8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 wrapText="1"/>
    </xf>
    <xf numFmtId="4" fontId="1" fillId="3" borderId="4" xfId="0" applyNumberFormat="1" applyFont="1" applyFill="1" applyBorder="1" applyAlignment="1">
      <alignment horizontal="center" wrapText="1"/>
    </xf>
    <xf numFmtId="4" fontId="1" fillId="0" borderId="7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0" fontId="2" fillId="6" borderId="1" xfId="0" applyFont="1" applyFill="1" applyBorder="1" applyAlignment="1">
      <alignment horizontal="center" wrapText="1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1</xdr:row>
      <xdr:rowOff>25502</xdr:rowOff>
    </xdr:from>
    <xdr:to>
      <xdr:col>3</xdr:col>
      <xdr:colOff>666750</xdr:colOff>
      <xdr:row>4</xdr:row>
      <xdr:rowOff>182689</xdr:rowOff>
    </xdr:to>
    <xdr:pic>
      <xdr:nvPicPr>
        <xdr:cNvPr id="1025" name="Picture 1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6" y="225527"/>
          <a:ext cx="581024" cy="757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408</xdr:row>
      <xdr:rowOff>0</xdr:rowOff>
    </xdr:from>
    <xdr:to>
      <xdr:col>3</xdr:col>
      <xdr:colOff>178858</xdr:colOff>
      <xdr:row>408</xdr:row>
      <xdr:rowOff>32273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23875" y="5886450"/>
          <a:ext cx="847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685800</xdr:colOff>
      <xdr:row>389</xdr:row>
      <xdr:rowOff>9525</xdr:rowOff>
    </xdr:from>
    <xdr:to>
      <xdr:col>2</xdr:col>
      <xdr:colOff>331258</xdr:colOff>
      <xdr:row>389</xdr:row>
      <xdr:rowOff>32273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209675" y="4352925"/>
          <a:ext cx="2286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387</xdr:row>
      <xdr:rowOff>171450</xdr:rowOff>
    </xdr:from>
    <xdr:to>
      <xdr:col>2</xdr:col>
      <xdr:colOff>310168</xdr:colOff>
      <xdr:row>387</xdr:row>
      <xdr:rowOff>177098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66800" y="3781425"/>
          <a:ext cx="57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388</xdr:row>
      <xdr:rowOff>238125</xdr:rowOff>
    </xdr:from>
    <xdr:to>
      <xdr:col>3</xdr:col>
      <xdr:colOff>483531</xdr:colOff>
      <xdr:row>389</xdr:row>
      <xdr:rowOff>31033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23875" y="4181475"/>
          <a:ext cx="1076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408</xdr:row>
      <xdr:rowOff>0</xdr:rowOff>
    </xdr:from>
    <xdr:to>
      <xdr:col>3</xdr:col>
      <xdr:colOff>771525</xdr:colOff>
      <xdr:row>408</xdr:row>
      <xdr:rowOff>32273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523875" y="5886450"/>
          <a:ext cx="847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685800</xdr:colOff>
      <xdr:row>389</xdr:row>
      <xdr:rowOff>9525</xdr:rowOff>
    </xdr:from>
    <xdr:to>
      <xdr:col>3</xdr:col>
      <xdr:colOff>211667</xdr:colOff>
      <xdr:row>389</xdr:row>
      <xdr:rowOff>32273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1209675" y="4352925"/>
          <a:ext cx="2286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619125</xdr:colOff>
      <xdr:row>387</xdr:row>
      <xdr:rowOff>171450</xdr:rowOff>
    </xdr:from>
    <xdr:to>
      <xdr:col>3</xdr:col>
      <xdr:colOff>204047</xdr:colOff>
      <xdr:row>387</xdr:row>
      <xdr:rowOff>177098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143000" y="3781425"/>
          <a:ext cx="1428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314325</xdr:colOff>
      <xdr:row>387</xdr:row>
      <xdr:rowOff>142875</xdr:rowOff>
    </xdr:from>
    <xdr:to>
      <xdr:col>3</xdr:col>
      <xdr:colOff>806196</xdr:colOff>
      <xdr:row>387</xdr:row>
      <xdr:rowOff>147716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1533525" y="3752850"/>
          <a:ext cx="25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388</xdr:row>
      <xdr:rowOff>238125</xdr:rowOff>
    </xdr:from>
    <xdr:to>
      <xdr:col>3</xdr:col>
      <xdr:colOff>1003173</xdr:colOff>
      <xdr:row>389</xdr:row>
      <xdr:rowOff>31033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523875" y="4181475"/>
          <a:ext cx="1076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685800</xdr:colOff>
      <xdr:row>389</xdr:row>
      <xdr:rowOff>9525</xdr:rowOff>
    </xdr:from>
    <xdr:to>
      <xdr:col>3</xdr:col>
      <xdr:colOff>211667</xdr:colOff>
      <xdr:row>389</xdr:row>
      <xdr:rowOff>32654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1504950" y="2524125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619125</xdr:colOff>
      <xdr:row>387</xdr:row>
      <xdr:rowOff>171450</xdr:rowOff>
    </xdr:from>
    <xdr:to>
      <xdr:col>3</xdr:col>
      <xdr:colOff>204047</xdr:colOff>
      <xdr:row>387</xdr:row>
      <xdr:rowOff>176381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504950" y="2286000"/>
          <a:ext cx="66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314325</xdr:colOff>
      <xdr:row>387</xdr:row>
      <xdr:rowOff>142875</xdr:rowOff>
    </xdr:from>
    <xdr:to>
      <xdr:col>3</xdr:col>
      <xdr:colOff>806196</xdr:colOff>
      <xdr:row>387</xdr:row>
      <xdr:rowOff>148433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19275" y="2257425"/>
          <a:ext cx="2571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388</xdr:row>
      <xdr:rowOff>171450</xdr:rowOff>
    </xdr:from>
    <xdr:to>
      <xdr:col>2</xdr:col>
      <xdr:colOff>310168</xdr:colOff>
      <xdr:row>388</xdr:row>
      <xdr:rowOff>177098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388</xdr:row>
      <xdr:rowOff>171450</xdr:rowOff>
    </xdr:from>
    <xdr:to>
      <xdr:col>3</xdr:col>
      <xdr:colOff>201594</xdr:colOff>
      <xdr:row>388</xdr:row>
      <xdr:rowOff>177098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389</xdr:row>
      <xdr:rowOff>171450</xdr:rowOff>
    </xdr:from>
    <xdr:to>
      <xdr:col>2</xdr:col>
      <xdr:colOff>310168</xdr:colOff>
      <xdr:row>389</xdr:row>
      <xdr:rowOff>176917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390</xdr:row>
      <xdr:rowOff>171450</xdr:rowOff>
    </xdr:from>
    <xdr:to>
      <xdr:col>2</xdr:col>
      <xdr:colOff>310168</xdr:colOff>
      <xdr:row>390</xdr:row>
      <xdr:rowOff>177546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390</xdr:row>
      <xdr:rowOff>171450</xdr:rowOff>
    </xdr:from>
    <xdr:to>
      <xdr:col>3</xdr:col>
      <xdr:colOff>201594</xdr:colOff>
      <xdr:row>390</xdr:row>
      <xdr:rowOff>177546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391</xdr:row>
      <xdr:rowOff>171450</xdr:rowOff>
    </xdr:from>
    <xdr:to>
      <xdr:col>2</xdr:col>
      <xdr:colOff>310168</xdr:colOff>
      <xdr:row>391</xdr:row>
      <xdr:rowOff>176627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391</xdr:row>
      <xdr:rowOff>171450</xdr:rowOff>
    </xdr:from>
    <xdr:to>
      <xdr:col>3</xdr:col>
      <xdr:colOff>201594</xdr:colOff>
      <xdr:row>391</xdr:row>
      <xdr:rowOff>176627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392</xdr:row>
      <xdr:rowOff>171450</xdr:rowOff>
    </xdr:from>
    <xdr:to>
      <xdr:col>2</xdr:col>
      <xdr:colOff>310168</xdr:colOff>
      <xdr:row>392</xdr:row>
      <xdr:rowOff>177165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392</xdr:row>
      <xdr:rowOff>171450</xdr:rowOff>
    </xdr:from>
    <xdr:to>
      <xdr:col>3</xdr:col>
      <xdr:colOff>201594</xdr:colOff>
      <xdr:row>392</xdr:row>
      <xdr:rowOff>177165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393</xdr:row>
      <xdr:rowOff>171450</xdr:rowOff>
    </xdr:from>
    <xdr:to>
      <xdr:col>2</xdr:col>
      <xdr:colOff>310168</xdr:colOff>
      <xdr:row>393</xdr:row>
      <xdr:rowOff>177165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393</xdr:row>
      <xdr:rowOff>171450</xdr:rowOff>
    </xdr:from>
    <xdr:to>
      <xdr:col>3</xdr:col>
      <xdr:colOff>201594</xdr:colOff>
      <xdr:row>393</xdr:row>
      <xdr:rowOff>177165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394</xdr:row>
      <xdr:rowOff>171450</xdr:rowOff>
    </xdr:from>
    <xdr:to>
      <xdr:col>2</xdr:col>
      <xdr:colOff>310168</xdr:colOff>
      <xdr:row>394</xdr:row>
      <xdr:rowOff>177165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394</xdr:row>
      <xdr:rowOff>171450</xdr:rowOff>
    </xdr:from>
    <xdr:to>
      <xdr:col>3</xdr:col>
      <xdr:colOff>201594</xdr:colOff>
      <xdr:row>394</xdr:row>
      <xdr:rowOff>177165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395</xdr:row>
      <xdr:rowOff>171450</xdr:rowOff>
    </xdr:from>
    <xdr:to>
      <xdr:col>2</xdr:col>
      <xdr:colOff>310168</xdr:colOff>
      <xdr:row>395</xdr:row>
      <xdr:rowOff>177165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395</xdr:row>
      <xdr:rowOff>171450</xdr:rowOff>
    </xdr:from>
    <xdr:to>
      <xdr:col>3</xdr:col>
      <xdr:colOff>201594</xdr:colOff>
      <xdr:row>395</xdr:row>
      <xdr:rowOff>177165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396</xdr:row>
      <xdr:rowOff>171450</xdr:rowOff>
    </xdr:from>
    <xdr:to>
      <xdr:col>2</xdr:col>
      <xdr:colOff>310168</xdr:colOff>
      <xdr:row>396</xdr:row>
      <xdr:rowOff>177098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396</xdr:row>
      <xdr:rowOff>171450</xdr:rowOff>
    </xdr:from>
    <xdr:to>
      <xdr:col>3</xdr:col>
      <xdr:colOff>201594</xdr:colOff>
      <xdr:row>396</xdr:row>
      <xdr:rowOff>177098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397</xdr:row>
      <xdr:rowOff>171450</xdr:rowOff>
    </xdr:from>
    <xdr:to>
      <xdr:col>2</xdr:col>
      <xdr:colOff>310168</xdr:colOff>
      <xdr:row>397</xdr:row>
      <xdr:rowOff>177097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397</xdr:row>
      <xdr:rowOff>171450</xdr:rowOff>
    </xdr:from>
    <xdr:to>
      <xdr:col>3</xdr:col>
      <xdr:colOff>201594</xdr:colOff>
      <xdr:row>397</xdr:row>
      <xdr:rowOff>177097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398</xdr:row>
      <xdr:rowOff>171450</xdr:rowOff>
    </xdr:from>
    <xdr:to>
      <xdr:col>2</xdr:col>
      <xdr:colOff>310168</xdr:colOff>
      <xdr:row>398</xdr:row>
      <xdr:rowOff>177098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398</xdr:row>
      <xdr:rowOff>171450</xdr:rowOff>
    </xdr:from>
    <xdr:to>
      <xdr:col>3</xdr:col>
      <xdr:colOff>201594</xdr:colOff>
      <xdr:row>398</xdr:row>
      <xdr:rowOff>177098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399</xdr:row>
      <xdr:rowOff>171450</xdr:rowOff>
    </xdr:from>
    <xdr:to>
      <xdr:col>2</xdr:col>
      <xdr:colOff>310168</xdr:colOff>
      <xdr:row>399</xdr:row>
      <xdr:rowOff>177098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399</xdr:row>
      <xdr:rowOff>171450</xdr:rowOff>
    </xdr:from>
    <xdr:to>
      <xdr:col>3</xdr:col>
      <xdr:colOff>201594</xdr:colOff>
      <xdr:row>399</xdr:row>
      <xdr:rowOff>177098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400</xdr:row>
      <xdr:rowOff>171450</xdr:rowOff>
    </xdr:from>
    <xdr:to>
      <xdr:col>2</xdr:col>
      <xdr:colOff>310168</xdr:colOff>
      <xdr:row>400</xdr:row>
      <xdr:rowOff>177097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400</xdr:row>
      <xdr:rowOff>171450</xdr:rowOff>
    </xdr:from>
    <xdr:to>
      <xdr:col>3</xdr:col>
      <xdr:colOff>201594</xdr:colOff>
      <xdr:row>400</xdr:row>
      <xdr:rowOff>177097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401</xdr:row>
      <xdr:rowOff>171450</xdr:rowOff>
    </xdr:from>
    <xdr:to>
      <xdr:col>2</xdr:col>
      <xdr:colOff>310168</xdr:colOff>
      <xdr:row>401</xdr:row>
      <xdr:rowOff>177098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401</xdr:row>
      <xdr:rowOff>171450</xdr:rowOff>
    </xdr:from>
    <xdr:to>
      <xdr:col>3</xdr:col>
      <xdr:colOff>201594</xdr:colOff>
      <xdr:row>401</xdr:row>
      <xdr:rowOff>177098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402</xdr:row>
      <xdr:rowOff>171450</xdr:rowOff>
    </xdr:from>
    <xdr:to>
      <xdr:col>2</xdr:col>
      <xdr:colOff>310168</xdr:colOff>
      <xdr:row>402</xdr:row>
      <xdr:rowOff>177098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402</xdr:row>
      <xdr:rowOff>171450</xdr:rowOff>
    </xdr:from>
    <xdr:to>
      <xdr:col>3</xdr:col>
      <xdr:colOff>201594</xdr:colOff>
      <xdr:row>402</xdr:row>
      <xdr:rowOff>177098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403</xdr:row>
      <xdr:rowOff>171450</xdr:rowOff>
    </xdr:from>
    <xdr:to>
      <xdr:col>2</xdr:col>
      <xdr:colOff>310168</xdr:colOff>
      <xdr:row>403</xdr:row>
      <xdr:rowOff>177097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403</xdr:row>
      <xdr:rowOff>171450</xdr:rowOff>
    </xdr:from>
    <xdr:to>
      <xdr:col>3</xdr:col>
      <xdr:colOff>201594</xdr:colOff>
      <xdr:row>403</xdr:row>
      <xdr:rowOff>177097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404</xdr:row>
      <xdr:rowOff>171450</xdr:rowOff>
    </xdr:from>
    <xdr:to>
      <xdr:col>2</xdr:col>
      <xdr:colOff>310168</xdr:colOff>
      <xdr:row>404</xdr:row>
      <xdr:rowOff>177098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404</xdr:row>
      <xdr:rowOff>171450</xdr:rowOff>
    </xdr:from>
    <xdr:to>
      <xdr:col>3</xdr:col>
      <xdr:colOff>201594</xdr:colOff>
      <xdr:row>404</xdr:row>
      <xdr:rowOff>177098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405</xdr:row>
      <xdr:rowOff>171450</xdr:rowOff>
    </xdr:from>
    <xdr:to>
      <xdr:col>2</xdr:col>
      <xdr:colOff>310168</xdr:colOff>
      <xdr:row>405</xdr:row>
      <xdr:rowOff>177100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405</xdr:row>
      <xdr:rowOff>171450</xdr:rowOff>
    </xdr:from>
    <xdr:to>
      <xdr:col>3</xdr:col>
      <xdr:colOff>201594</xdr:colOff>
      <xdr:row>405</xdr:row>
      <xdr:rowOff>177100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406</xdr:row>
      <xdr:rowOff>171450</xdr:rowOff>
    </xdr:from>
    <xdr:to>
      <xdr:col>2</xdr:col>
      <xdr:colOff>310168</xdr:colOff>
      <xdr:row>406</xdr:row>
      <xdr:rowOff>177097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406</xdr:row>
      <xdr:rowOff>171450</xdr:rowOff>
    </xdr:from>
    <xdr:to>
      <xdr:col>3</xdr:col>
      <xdr:colOff>201594</xdr:colOff>
      <xdr:row>406</xdr:row>
      <xdr:rowOff>177097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407</xdr:row>
      <xdr:rowOff>171450</xdr:rowOff>
    </xdr:from>
    <xdr:to>
      <xdr:col>2</xdr:col>
      <xdr:colOff>310168</xdr:colOff>
      <xdr:row>407</xdr:row>
      <xdr:rowOff>177098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407</xdr:row>
      <xdr:rowOff>171450</xdr:rowOff>
    </xdr:from>
    <xdr:to>
      <xdr:col>3</xdr:col>
      <xdr:colOff>201594</xdr:colOff>
      <xdr:row>407</xdr:row>
      <xdr:rowOff>177098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408</xdr:row>
      <xdr:rowOff>171450</xdr:rowOff>
    </xdr:from>
    <xdr:to>
      <xdr:col>2</xdr:col>
      <xdr:colOff>310168</xdr:colOff>
      <xdr:row>408</xdr:row>
      <xdr:rowOff>176919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408</xdr:row>
      <xdr:rowOff>171450</xdr:rowOff>
    </xdr:from>
    <xdr:to>
      <xdr:col>3</xdr:col>
      <xdr:colOff>201594</xdr:colOff>
      <xdr:row>408</xdr:row>
      <xdr:rowOff>176919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409</xdr:row>
      <xdr:rowOff>171450</xdr:rowOff>
    </xdr:from>
    <xdr:to>
      <xdr:col>2</xdr:col>
      <xdr:colOff>310168</xdr:colOff>
      <xdr:row>409</xdr:row>
      <xdr:rowOff>177165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409</xdr:row>
      <xdr:rowOff>171450</xdr:rowOff>
    </xdr:from>
    <xdr:to>
      <xdr:col>3</xdr:col>
      <xdr:colOff>201594</xdr:colOff>
      <xdr:row>409</xdr:row>
      <xdr:rowOff>177165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410</xdr:row>
      <xdr:rowOff>171450</xdr:rowOff>
    </xdr:from>
    <xdr:to>
      <xdr:col>2</xdr:col>
      <xdr:colOff>310168</xdr:colOff>
      <xdr:row>410</xdr:row>
      <xdr:rowOff>176627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410</xdr:row>
      <xdr:rowOff>171450</xdr:rowOff>
    </xdr:from>
    <xdr:to>
      <xdr:col>3</xdr:col>
      <xdr:colOff>201594</xdr:colOff>
      <xdr:row>410</xdr:row>
      <xdr:rowOff>176627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411</xdr:row>
      <xdr:rowOff>171450</xdr:rowOff>
    </xdr:from>
    <xdr:to>
      <xdr:col>2</xdr:col>
      <xdr:colOff>310168</xdr:colOff>
      <xdr:row>411</xdr:row>
      <xdr:rowOff>176627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411</xdr:row>
      <xdr:rowOff>171450</xdr:rowOff>
    </xdr:from>
    <xdr:to>
      <xdr:col>3</xdr:col>
      <xdr:colOff>201594</xdr:colOff>
      <xdr:row>411</xdr:row>
      <xdr:rowOff>176627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412</xdr:row>
      <xdr:rowOff>171450</xdr:rowOff>
    </xdr:from>
    <xdr:to>
      <xdr:col>2</xdr:col>
      <xdr:colOff>310168</xdr:colOff>
      <xdr:row>412</xdr:row>
      <xdr:rowOff>177165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412</xdr:row>
      <xdr:rowOff>171450</xdr:rowOff>
    </xdr:from>
    <xdr:to>
      <xdr:col>3</xdr:col>
      <xdr:colOff>201594</xdr:colOff>
      <xdr:row>412</xdr:row>
      <xdr:rowOff>177165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413</xdr:row>
      <xdr:rowOff>171450</xdr:rowOff>
    </xdr:from>
    <xdr:to>
      <xdr:col>2</xdr:col>
      <xdr:colOff>310168</xdr:colOff>
      <xdr:row>413</xdr:row>
      <xdr:rowOff>177165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413</xdr:row>
      <xdr:rowOff>171450</xdr:rowOff>
    </xdr:from>
    <xdr:to>
      <xdr:col>3</xdr:col>
      <xdr:colOff>201594</xdr:colOff>
      <xdr:row>413</xdr:row>
      <xdr:rowOff>177165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414</xdr:row>
      <xdr:rowOff>171450</xdr:rowOff>
    </xdr:from>
    <xdr:to>
      <xdr:col>2</xdr:col>
      <xdr:colOff>310168</xdr:colOff>
      <xdr:row>414</xdr:row>
      <xdr:rowOff>177165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414</xdr:row>
      <xdr:rowOff>171450</xdr:rowOff>
    </xdr:from>
    <xdr:to>
      <xdr:col>3</xdr:col>
      <xdr:colOff>201594</xdr:colOff>
      <xdr:row>414</xdr:row>
      <xdr:rowOff>177165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415</xdr:row>
      <xdr:rowOff>0</xdr:rowOff>
    </xdr:from>
    <xdr:to>
      <xdr:col>2</xdr:col>
      <xdr:colOff>310168</xdr:colOff>
      <xdr:row>415</xdr:row>
      <xdr:rowOff>32385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415</xdr:row>
      <xdr:rowOff>0</xdr:rowOff>
    </xdr:from>
    <xdr:to>
      <xdr:col>3</xdr:col>
      <xdr:colOff>201594</xdr:colOff>
      <xdr:row>415</xdr:row>
      <xdr:rowOff>32385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415</xdr:row>
      <xdr:rowOff>171450</xdr:rowOff>
    </xdr:from>
    <xdr:to>
      <xdr:col>2</xdr:col>
      <xdr:colOff>310168</xdr:colOff>
      <xdr:row>415</xdr:row>
      <xdr:rowOff>177098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415</xdr:row>
      <xdr:rowOff>171450</xdr:rowOff>
    </xdr:from>
    <xdr:to>
      <xdr:col>3</xdr:col>
      <xdr:colOff>201594</xdr:colOff>
      <xdr:row>415</xdr:row>
      <xdr:rowOff>177098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416</xdr:row>
      <xdr:rowOff>171450</xdr:rowOff>
    </xdr:from>
    <xdr:to>
      <xdr:col>2</xdr:col>
      <xdr:colOff>310168</xdr:colOff>
      <xdr:row>416</xdr:row>
      <xdr:rowOff>177100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416</xdr:row>
      <xdr:rowOff>171450</xdr:rowOff>
    </xdr:from>
    <xdr:to>
      <xdr:col>3</xdr:col>
      <xdr:colOff>201594</xdr:colOff>
      <xdr:row>416</xdr:row>
      <xdr:rowOff>177100</xdr:rowOff>
    </xdr:to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417</xdr:row>
      <xdr:rowOff>0</xdr:rowOff>
    </xdr:from>
    <xdr:to>
      <xdr:col>2</xdr:col>
      <xdr:colOff>310168</xdr:colOff>
      <xdr:row>417</xdr:row>
      <xdr:rowOff>32385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417</xdr:row>
      <xdr:rowOff>0</xdr:rowOff>
    </xdr:from>
    <xdr:to>
      <xdr:col>3</xdr:col>
      <xdr:colOff>201594</xdr:colOff>
      <xdr:row>417</xdr:row>
      <xdr:rowOff>32385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417</xdr:row>
      <xdr:rowOff>171450</xdr:rowOff>
    </xdr:from>
    <xdr:to>
      <xdr:col>2</xdr:col>
      <xdr:colOff>310168</xdr:colOff>
      <xdr:row>417</xdr:row>
      <xdr:rowOff>177097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417</xdr:row>
      <xdr:rowOff>171450</xdr:rowOff>
    </xdr:from>
    <xdr:to>
      <xdr:col>3</xdr:col>
      <xdr:colOff>201594</xdr:colOff>
      <xdr:row>417</xdr:row>
      <xdr:rowOff>177097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418</xdr:row>
      <xdr:rowOff>171450</xdr:rowOff>
    </xdr:from>
    <xdr:to>
      <xdr:col>2</xdr:col>
      <xdr:colOff>310168</xdr:colOff>
      <xdr:row>418</xdr:row>
      <xdr:rowOff>177098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418</xdr:row>
      <xdr:rowOff>171450</xdr:rowOff>
    </xdr:from>
    <xdr:to>
      <xdr:col>3</xdr:col>
      <xdr:colOff>201594</xdr:colOff>
      <xdr:row>418</xdr:row>
      <xdr:rowOff>177098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419</xdr:row>
      <xdr:rowOff>171450</xdr:rowOff>
    </xdr:from>
    <xdr:to>
      <xdr:col>2</xdr:col>
      <xdr:colOff>310168</xdr:colOff>
      <xdr:row>419</xdr:row>
      <xdr:rowOff>177098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419</xdr:row>
      <xdr:rowOff>171450</xdr:rowOff>
    </xdr:from>
    <xdr:to>
      <xdr:col>3</xdr:col>
      <xdr:colOff>201594</xdr:colOff>
      <xdr:row>419</xdr:row>
      <xdr:rowOff>177098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420</xdr:row>
      <xdr:rowOff>0</xdr:rowOff>
    </xdr:from>
    <xdr:to>
      <xdr:col>2</xdr:col>
      <xdr:colOff>310168</xdr:colOff>
      <xdr:row>420</xdr:row>
      <xdr:rowOff>32385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420</xdr:row>
      <xdr:rowOff>0</xdr:rowOff>
    </xdr:from>
    <xdr:to>
      <xdr:col>3</xdr:col>
      <xdr:colOff>201594</xdr:colOff>
      <xdr:row>420</xdr:row>
      <xdr:rowOff>32385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420</xdr:row>
      <xdr:rowOff>171450</xdr:rowOff>
    </xdr:from>
    <xdr:to>
      <xdr:col>2</xdr:col>
      <xdr:colOff>310168</xdr:colOff>
      <xdr:row>420</xdr:row>
      <xdr:rowOff>177097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420</xdr:row>
      <xdr:rowOff>171450</xdr:rowOff>
    </xdr:from>
    <xdr:to>
      <xdr:col>3</xdr:col>
      <xdr:colOff>201594</xdr:colOff>
      <xdr:row>420</xdr:row>
      <xdr:rowOff>177097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421</xdr:row>
      <xdr:rowOff>0</xdr:rowOff>
    </xdr:from>
    <xdr:to>
      <xdr:col>2</xdr:col>
      <xdr:colOff>310168</xdr:colOff>
      <xdr:row>421</xdr:row>
      <xdr:rowOff>32385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421</xdr:row>
      <xdr:rowOff>0</xdr:rowOff>
    </xdr:from>
    <xdr:to>
      <xdr:col>3</xdr:col>
      <xdr:colOff>201594</xdr:colOff>
      <xdr:row>421</xdr:row>
      <xdr:rowOff>32385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421</xdr:row>
      <xdr:rowOff>171450</xdr:rowOff>
    </xdr:from>
    <xdr:to>
      <xdr:col>2</xdr:col>
      <xdr:colOff>310168</xdr:colOff>
      <xdr:row>421</xdr:row>
      <xdr:rowOff>177098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421</xdr:row>
      <xdr:rowOff>171450</xdr:rowOff>
    </xdr:from>
    <xdr:to>
      <xdr:col>3</xdr:col>
      <xdr:colOff>201594</xdr:colOff>
      <xdr:row>421</xdr:row>
      <xdr:rowOff>177098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422</xdr:row>
      <xdr:rowOff>171450</xdr:rowOff>
    </xdr:from>
    <xdr:to>
      <xdr:col>2</xdr:col>
      <xdr:colOff>310168</xdr:colOff>
      <xdr:row>422</xdr:row>
      <xdr:rowOff>177097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422</xdr:row>
      <xdr:rowOff>171450</xdr:rowOff>
    </xdr:from>
    <xdr:to>
      <xdr:col>3</xdr:col>
      <xdr:colOff>201594</xdr:colOff>
      <xdr:row>422</xdr:row>
      <xdr:rowOff>177097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423</xdr:row>
      <xdr:rowOff>171450</xdr:rowOff>
    </xdr:from>
    <xdr:to>
      <xdr:col>2</xdr:col>
      <xdr:colOff>310168</xdr:colOff>
      <xdr:row>423</xdr:row>
      <xdr:rowOff>177098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423</xdr:row>
      <xdr:rowOff>171450</xdr:rowOff>
    </xdr:from>
    <xdr:to>
      <xdr:col>3</xdr:col>
      <xdr:colOff>201594</xdr:colOff>
      <xdr:row>423</xdr:row>
      <xdr:rowOff>177098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424</xdr:row>
      <xdr:rowOff>0</xdr:rowOff>
    </xdr:from>
    <xdr:to>
      <xdr:col>2</xdr:col>
      <xdr:colOff>310168</xdr:colOff>
      <xdr:row>424</xdr:row>
      <xdr:rowOff>32385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424</xdr:row>
      <xdr:rowOff>0</xdr:rowOff>
    </xdr:from>
    <xdr:to>
      <xdr:col>3</xdr:col>
      <xdr:colOff>201594</xdr:colOff>
      <xdr:row>424</xdr:row>
      <xdr:rowOff>32385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424</xdr:row>
      <xdr:rowOff>0</xdr:rowOff>
    </xdr:from>
    <xdr:to>
      <xdr:col>2</xdr:col>
      <xdr:colOff>310168</xdr:colOff>
      <xdr:row>424</xdr:row>
      <xdr:rowOff>32385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424</xdr:row>
      <xdr:rowOff>0</xdr:rowOff>
    </xdr:from>
    <xdr:to>
      <xdr:col>3</xdr:col>
      <xdr:colOff>201594</xdr:colOff>
      <xdr:row>424</xdr:row>
      <xdr:rowOff>32385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424</xdr:row>
      <xdr:rowOff>0</xdr:rowOff>
    </xdr:from>
    <xdr:to>
      <xdr:col>2</xdr:col>
      <xdr:colOff>310168</xdr:colOff>
      <xdr:row>424</xdr:row>
      <xdr:rowOff>32385</xdr:rowOff>
    </xdr:to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424</xdr:row>
      <xdr:rowOff>0</xdr:rowOff>
    </xdr:from>
    <xdr:to>
      <xdr:col>3</xdr:col>
      <xdr:colOff>201594</xdr:colOff>
      <xdr:row>424</xdr:row>
      <xdr:rowOff>32385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424</xdr:row>
      <xdr:rowOff>171450</xdr:rowOff>
    </xdr:from>
    <xdr:to>
      <xdr:col>2</xdr:col>
      <xdr:colOff>310168</xdr:colOff>
      <xdr:row>424</xdr:row>
      <xdr:rowOff>177098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424</xdr:row>
      <xdr:rowOff>171450</xdr:rowOff>
    </xdr:from>
    <xdr:to>
      <xdr:col>3</xdr:col>
      <xdr:colOff>201594</xdr:colOff>
      <xdr:row>424</xdr:row>
      <xdr:rowOff>177098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425</xdr:row>
      <xdr:rowOff>171450</xdr:rowOff>
    </xdr:from>
    <xdr:to>
      <xdr:col>2</xdr:col>
      <xdr:colOff>310168</xdr:colOff>
      <xdr:row>425</xdr:row>
      <xdr:rowOff>177097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425</xdr:row>
      <xdr:rowOff>171450</xdr:rowOff>
    </xdr:from>
    <xdr:to>
      <xdr:col>3</xdr:col>
      <xdr:colOff>201594</xdr:colOff>
      <xdr:row>425</xdr:row>
      <xdr:rowOff>177097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426</xdr:row>
      <xdr:rowOff>171450</xdr:rowOff>
    </xdr:from>
    <xdr:to>
      <xdr:col>2</xdr:col>
      <xdr:colOff>310168</xdr:colOff>
      <xdr:row>426</xdr:row>
      <xdr:rowOff>177098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426</xdr:row>
      <xdr:rowOff>171450</xdr:rowOff>
    </xdr:from>
    <xdr:to>
      <xdr:col>3</xdr:col>
      <xdr:colOff>201594</xdr:colOff>
      <xdr:row>426</xdr:row>
      <xdr:rowOff>177098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428</xdr:row>
      <xdr:rowOff>171450</xdr:rowOff>
    </xdr:from>
    <xdr:to>
      <xdr:col>2</xdr:col>
      <xdr:colOff>310168</xdr:colOff>
      <xdr:row>428</xdr:row>
      <xdr:rowOff>177098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962025" y="191452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428</xdr:row>
      <xdr:rowOff>171450</xdr:rowOff>
    </xdr:from>
    <xdr:to>
      <xdr:col>3</xdr:col>
      <xdr:colOff>201594</xdr:colOff>
      <xdr:row>428</xdr:row>
      <xdr:rowOff>177098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038225" y="19145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685800</xdr:colOff>
      <xdr:row>389</xdr:row>
      <xdr:rowOff>9525</xdr:rowOff>
    </xdr:from>
    <xdr:to>
      <xdr:col>2</xdr:col>
      <xdr:colOff>219075</xdr:colOff>
      <xdr:row>389</xdr:row>
      <xdr:rowOff>77893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1019175" y="280035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387</xdr:row>
      <xdr:rowOff>171450</xdr:rowOff>
    </xdr:from>
    <xdr:to>
      <xdr:col>2</xdr:col>
      <xdr:colOff>66675</xdr:colOff>
      <xdr:row>388</xdr:row>
      <xdr:rowOff>35135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981075" y="25622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408</xdr:row>
      <xdr:rowOff>0</xdr:rowOff>
    </xdr:from>
    <xdr:to>
      <xdr:col>3</xdr:col>
      <xdr:colOff>447675</xdr:colOff>
      <xdr:row>408</xdr:row>
      <xdr:rowOff>126873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61950" y="8791575"/>
          <a:ext cx="1295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388</xdr:row>
      <xdr:rowOff>238125</xdr:rowOff>
    </xdr:from>
    <xdr:to>
      <xdr:col>3</xdr:col>
      <xdr:colOff>679323</xdr:colOff>
      <xdr:row>389</xdr:row>
      <xdr:rowOff>75142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81000" y="2790825"/>
          <a:ext cx="15049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388</xdr:row>
      <xdr:rowOff>171450</xdr:rowOff>
    </xdr:from>
    <xdr:to>
      <xdr:col>2</xdr:col>
      <xdr:colOff>66675</xdr:colOff>
      <xdr:row>389</xdr:row>
      <xdr:rowOff>47329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981075" y="276225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389</xdr:row>
      <xdr:rowOff>171450</xdr:rowOff>
    </xdr:from>
    <xdr:to>
      <xdr:col>2</xdr:col>
      <xdr:colOff>66675</xdr:colOff>
      <xdr:row>390</xdr:row>
      <xdr:rowOff>101347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981075" y="29622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390</xdr:row>
      <xdr:rowOff>171450</xdr:rowOff>
    </xdr:from>
    <xdr:to>
      <xdr:col>2</xdr:col>
      <xdr:colOff>66675</xdr:colOff>
      <xdr:row>391</xdr:row>
      <xdr:rowOff>22394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981075" y="31623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391</xdr:row>
      <xdr:rowOff>171450</xdr:rowOff>
    </xdr:from>
    <xdr:to>
      <xdr:col>2</xdr:col>
      <xdr:colOff>66675</xdr:colOff>
      <xdr:row>392</xdr:row>
      <xdr:rowOff>91736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981075" y="3562350"/>
          <a:ext cx="1047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392</xdr:row>
      <xdr:rowOff>171450</xdr:rowOff>
    </xdr:from>
    <xdr:to>
      <xdr:col>2</xdr:col>
      <xdr:colOff>66675</xdr:colOff>
      <xdr:row>393</xdr:row>
      <xdr:rowOff>31920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981075" y="39624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393</xdr:row>
      <xdr:rowOff>171450</xdr:rowOff>
    </xdr:from>
    <xdr:to>
      <xdr:col>2</xdr:col>
      <xdr:colOff>66675</xdr:colOff>
      <xdr:row>394</xdr:row>
      <xdr:rowOff>31919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981075" y="43624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394</xdr:row>
      <xdr:rowOff>171450</xdr:rowOff>
    </xdr:from>
    <xdr:to>
      <xdr:col>2</xdr:col>
      <xdr:colOff>66675</xdr:colOff>
      <xdr:row>395</xdr:row>
      <xdr:rowOff>31919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981075" y="4762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395</xdr:row>
      <xdr:rowOff>171450</xdr:rowOff>
    </xdr:from>
    <xdr:to>
      <xdr:col>2</xdr:col>
      <xdr:colOff>66675</xdr:colOff>
      <xdr:row>396</xdr:row>
      <xdr:rowOff>31920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981075" y="516255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396</xdr:row>
      <xdr:rowOff>171450</xdr:rowOff>
    </xdr:from>
    <xdr:to>
      <xdr:col>2</xdr:col>
      <xdr:colOff>66675</xdr:colOff>
      <xdr:row>396</xdr:row>
      <xdr:rowOff>177165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981075" y="55626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397</xdr:row>
      <xdr:rowOff>171450</xdr:rowOff>
    </xdr:from>
    <xdr:to>
      <xdr:col>2</xdr:col>
      <xdr:colOff>66675</xdr:colOff>
      <xdr:row>398</xdr:row>
      <xdr:rowOff>35136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981075" y="596265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398</xdr:row>
      <xdr:rowOff>171450</xdr:rowOff>
    </xdr:from>
    <xdr:to>
      <xdr:col>2</xdr:col>
      <xdr:colOff>66675</xdr:colOff>
      <xdr:row>399</xdr:row>
      <xdr:rowOff>35138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981075" y="61626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399</xdr:row>
      <xdr:rowOff>171450</xdr:rowOff>
    </xdr:from>
    <xdr:to>
      <xdr:col>2</xdr:col>
      <xdr:colOff>66675</xdr:colOff>
      <xdr:row>400</xdr:row>
      <xdr:rowOff>35136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981075" y="63627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400</xdr:row>
      <xdr:rowOff>171450</xdr:rowOff>
    </xdr:from>
    <xdr:to>
      <xdr:col>2</xdr:col>
      <xdr:colOff>66675</xdr:colOff>
      <xdr:row>401</xdr:row>
      <xdr:rowOff>35136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981075" y="65627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401</xdr:row>
      <xdr:rowOff>171450</xdr:rowOff>
    </xdr:from>
    <xdr:to>
      <xdr:col>2</xdr:col>
      <xdr:colOff>66675</xdr:colOff>
      <xdr:row>402</xdr:row>
      <xdr:rowOff>35138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981075" y="676275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402</xdr:row>
      <xdr:rowOff>171450</xdr:rowOff>
    </xdr:from>
    <xdr:to>
      <xdr:col>2</xdr:col>
      <xdr:colOff>66675</xdr:colOff>
      <xdr:row>403</xdr:row>
      <xdr:rowOff>35136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981075" y="69627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403</xdr:row>
      <xdr:rowOff>171450</xdr:rowOff>
    </xdr:from>
    <xdr:to>
      <xdr:col>2</xdr:col>
      <xdr:colOff>66675</xdr:colOff>
      <xdr:row>404</xdr:row>
      <xdr:rowOff>99144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981075" y="71628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404</xdr:row>
      <xdr:rowOff>171450</xdr:rowOff>
    </xdr:from>
    <xdr:to>
      <xdr:col>2</xdr:col>
      <xdr:colOff>66675</xdr:colOff>
      <xdr:row>404</xdr:row>
      <xdr:rowOff>177165</xdr:rowOff>
    </xdr:to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981075" y="7362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405</xdr:row>
      <xdr:rowOff>171450</xdr:rowOff>
    </xdr:from>
    <xdr:to>
      <xdr:col>2</xdr:col>
      <xdr:colOff>66675</xdr:colOff>
      <xdr:row>405</xdr:row>
      <xdr:rowOff>177165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981075" y="77628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406</xdr:row>
      <xdr:rowOff>171450</xdr:rowOff>
    </xdr:from>
    <xdr:to>
      <xdr:col>2</xdr:col>
      <xdr:colOff>66675</xdr:colOff>
      <xdr:row>406</xdr:row>
      <xdr:rowOff>177165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981075" y="81629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407</xdr:row>
      <xdr:rowOff>171450</xdr:rowOff>
    </xdr:from>
    <xdr:to>
      <xdr:col>2</xdr:col>
      <xdr:colOff>66675</xdr:colOff>
      <xdr:row>407</xdr:row>
      <xdr:rowOff>177165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981075" y="85629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408</xdr:row>
      <xdr:rowOff>171450</xdr:rowOff>
    </xdr:from>
    <xdr:to>
      <xdr:col>2</xdr:col>
      <xdr:colOff>66675</xdr:colOff>
      <xdr:row>408</xdr:row>
      <xdr:rowOff>175641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981075" y="8963025"/>
          <a:ext cx="1047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409</xdr:row>
      <xdr:rowOff>171450</xdr:rowOff>
    </xdr:from>
    <xdr:to>
      <xdr:col>2</xdr:col>
      <xdr:colOff>66675</xdr:colOff>
      <xdr:row>410</xdr:row>
      <xdr:rowOff>31919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981075" y="93630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410</xdr:row>
      <xdr:rowOff>171450</xdr:rowOff>
    </xdr:from>
    <xdr:to>
      <xdr:col>2</xdr:col>
      <xdr:colOff>66675</xdr:colOff>
      <xdr:row>411</xdr:row>
      <xdr:rowOff>31921</xdr:rowOff>
    </xdr:to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981075" y="97631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411</xdr:row>
      <xdr:rowOff>171450</xdr:rowOff>
    </xdr:from>
    <xdr:to>
      <xdr:col>2</xdr:col>
      <xdr:colOff>66675</xdr:colOff>
      <xdr:row>412</xdr:row>
      <xdr:rowOff>94402</xdr:rowOff>
    </xdr:to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981075" y="10163175"/>
          <a:ext cx="1047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412</xdr:row>
      <xdr:rowOff>171450</xdr:rowOff>
    </xdr:from>
    <xdr:to>
      <xdr:col>2</xdr:col>
      <xdr:colOff>66675</xdr:colOff>
      <xdr:row>413</xdr:row>
      <xdr:rowOff>31919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981075" y="105632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413</xdr:row>
      <xdr:rowOff>171450</xdr:rowOff>
    </xdr:from>
    <xdr:to>
      <xdr:col>2</xdr:col>
      <xdr:colOff>66675</xdr:colOff>
      <xdr:row>414</xdr:row>
      <xdr:rowOff>31921</xdr:rowOff>
    </xdr:to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981075" y="109632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414</xdr:row>
      <xdr:rowOff>171450</xdr:rowOff>
    </xdr:from>
    <xdr:to>
      <xdr:col>2</xdr:col>
      <xdr:colOff>66675</xdr:colOff>
      <xdr:row>415</xdr:row>
      <xdr:rowOff>31918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981075" y="113633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415</xdr:row>
      <xdr:rowOff>0</xdr:rowOff>
    </xdr:from>
    <xdr:to>
      <xdr:col>2</xdr:col>
      <xdr:colOff>66675</xdr:colOff>
      <xdr:row>415</xdr:row>
      <xdr:rowOff>128397</xdr:rowOff>
    </xdr:to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981075" y="115919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415</xdr:row>
      <xdr:rowOff>171450</xdr:rowOff>
    </xdr:from>
    <xdr:to>
      <xdr:col>2</xdr:col>
      <xdr:colOff>66675</xdr:colOff>
      <xdr:row>415</xdr:row>
      <xdr:rowOff>177165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981075" y="117633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416</xdr:row>
      <xdr:rowOff>171450</xdr:rowOff>
    </xdr:from>
    <xdr:to>
      <xdr:col>2</xdr:col>
      <xdr:colOff>66675</xdr:colOff>
      <xdr:row>416</xdr:row>
      <xdr:rowOff>177165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981075" y="121634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417</xdr:row>
      <xdr:rowOff>0</xdr:rowOff>
    </xdr:from>
    <xdr:to>
      <xdr:col>2</xdr:col>
      <xdr:colOff>66675</xdr:colOff>
      <xdr:row>417</xdr:row>
      <xdr:rowOff>128397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981075" y="123920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417</xdr:row>
      <xdr:rowOff>171450</xdr:rowOff>
    </xdr:from>
    <xdr:to>
      <xdr:col>2</xdr:col>
      <xdr:colOff>66675</xdr:colOff>
      <xdr:row>417</xdr:row>
      <xdr:rowOff>177165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981075" y="125634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418</xdr:row>
      <xdr:rowOff>171450</xdr:rowOff>
    </xdr:from>
    <xdr:to>
      <xdr:col>2</xdr:col>
      <xdr:colOff>66675</xdr:colOff>
      <xdr:row>418</xdr:row>
      <xdr:rowOff>177165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981075" y="129635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419</xdr:row>
      <xdr:rowOff>171450</xdr:rowOff>
    </xdr:from>
    <xdr:to>
      <xdr:col>2</xdr:col>
      <xdr:colOff>66675</xdr:colOff>
      <xdr:row>419</xdr:row>
      <xdr:rowOff>177165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981075" y="133635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420</xdr:row>
      <xdr:rowOff>0</xdr:rowOff>
    </xdr:from>
    <xdr:to>
      <xdr:col>2</xdr:col>
      <xdr:colOff>66675</xdr:colOff>
      <xdr:row>420</xdr:row>
      <xdr:rowOff>64389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981075" y="13592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420</xdr:row>
      <xdr:rowOff>171450</xdr:rowOff>
    </xdr:from>
    <xdr:to>
      <xdr:col>2</xdr:col>
      <xdr:colOff>66675</xdr:colOff>
      <xdr:row>421</xdr:row>
      <xdr:rowOff>35135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981075" y="137636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421</xdr:row>
      <xdr:rowOff>0</xdr:rowOff>
    </xdr:from>
    <xdr:to>
      <xdr:col>2</xdr:col>
      <xdr:colOff>66675</xdr:colOff>
      <xdr:row>421</xdr:row>
      <xdr:rowOff>64389</xdr:rowOff>
    </xdr:to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981075" y="137922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421</xdr:row>
      <xdr:rowOff>171450</xdr:rowOff>
    </xdr:from>
    <xdr:to>
      <xdr:col>2</xdr:col>
      <xdr:colOff>66675</xdr:colOff>
      <xdr:row>422</xdr:row>
      <xdr:rowOff>99145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981075" y="1396365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422</xdr:row>
      <xdr:rowOff>171450</xdr:rowOff>
    </xdr:from>
    <xdr:to>
      <xdr:col>2</xdr:col>
      <xdr:colOff>66675</xdr:colOff>
      <xdr:row>422</xdr:row>
      <xdr:rowOff>177165</xdr:rowOff>
    </xdr:to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981075" y="141636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423</xdr:row>
      <xdr:rowOff>171450</xdr:rowOff>
    </xdr:from>
    <xdr:to>
      <xdr:col>2</xdr:col>
      <xdr:colOff>66675</xdr:colOff>
      <xdr:row>423</xdr:row>
      <xdr:rowOff>177165</xdr:rowOff>
    </xdr:to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981075" y="145637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424</xdr:row>
      <xdr:rowOff>0</xdr:rowOff>
    </xdr:from>
    <xdr:to>
      <xdr:col>2</xdr:col>
      <xdr:colOff>66675</xdr:colOff>
      <xdr:row>424</xdr:row>
      <xdr:rowOff>64389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981075" y="147923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424</xdr:row>
      <xdr:rowOff>0</xdr:rowOff>
    </xdr:from>
    <xdr:to>
      <xdr:col>2</xdr:col>
      <xdr:colOff>66675</xdr:colOff>
      <xdr:row>424</xdr:row>
      <xdr:rowOff>64389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981075" y="147923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424</xdr:row>
      <xdr:rowOff>0</xdr:rowOff>
    </xdr:from>
    <xdr:to>
      <xdr:col>2</xdr:col>
      <xdr:colOff>66675</xdr:colOff>
      <xdr:row>424</xdr:row>
      <xdr:rowOff>64389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981075" y="147923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424</xdr:row>
      <xdr:rowOff>171450</xdr:rowOff>
    </xdr:from>
    <xdr:to>
      <xdr:col>2</xdr:col>
      <xdr:colOff>66675</xdr:colOff>
      <xdr:row>425</xdr:row>
      <xdr:rowOff>99144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981075" y="149637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425</xdr:row>
      <xdr:rowOff>171450</xdr:rowOff>
    </xdr:from>
    <xdr:to>
      <xdr:col>2</xdr:col>
      <xdr:colOff>66675</xdr:colOff>
      <xdr:row>425</xdr:row>
      <xdr:rowOff>177165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981075" y="151638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427</xdr:row>
      <xdr:rowOff>171450</xdr:rowOff>
    </xdr:from>
    <xdr:to>
      <xdr:col>2</xdr:col>
      <xdr:colOff>66675</xdr:colOff>
      <xdr:row>428</xdr:row>
      <xdr:rowOff>29506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981075" y="159639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428</xdr:row>
      <xdr:rowOff>171450</xdr:rowOff>
    </xdr:from>
    <xdr:to>
      <xdr:col>2</xdr:col>
      <xdr:colOff>66675</xdr:colOff>
      <xdr:row>429</xdr:row>
      <xdr:rowOff>77810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981075" y="161639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425</xdr:row>
      <xdr:rowOff>171450</xdr:rowOff>
    </xdr:from>
    <xdr:to>
      <xdr:col>2</xdr:col>
      <xdr:colOff>66675</xdr:colOff>
      <xdr:row>426</xdr:row>
      <xdr:rowOff>92500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981075" y="15163800"/>
          <a:ext cx="1047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426</xdr:row>
      <xdr:rowOff>171450</xdr:rowOff>
    </xdr:from>
    <xdr:to>
      <xdr:col>2</xdr:col>
      <xdr:colOff>66675</xdr:colOff>
      <xdr:row>426</xdr:row>
      <xdr:rowOff>177165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981075" y="1556385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171450</xdr:colOff>
      <xdr:row>15</xdr:row>
      <xdr:rowOff>57149</xdr:rowOff>
    </xdr:from>
    <xdr:to>
      <xdr:col>3</xdr:col>
      <xdr:colOff>419100</xdr:colOff>
      <xdr:row>15</xdr:row>
      <xdr:rowOff>102868</xdr:rowOff>
    </xdr:to>
    <xdr:sp macro="" textlink="">
      <xdr:nvSpPr>
        <xdr:cNvPr id="208" name="Text Box 1"/>
        <xdr:cNvSpPr txBox="1">
          <a:spLocks noChangeArrowheads="1"/>
        </xdr:cNvSpPr>
      </xdr:nvSpPr>
      <xdr:spPr bwMode="auto">
        <a:xfrm flipV="1">
          <a:off x="1181100" y="3590924"/>
          <a:ext cx="247650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504825</xdr:colOff>
      <xdr:row>14</xdr:row>
      <xdr:rowOff>0</xdr:rowOff>
    </xdr:from>
    <xdr:to>
      <xdr:col>3</xdr:col>
      <xdr:colOff>161925</xdr:colOff>
      <xdr:row>15</xdr:row>
      <xdr:rowOff>57150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" y="2771775"/>
          <a:ext cx="838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79</xdr:row>
      <xdr:rowOff>0</xdr:rowOff>
    </xdr:from>
    <xdr:to>
      <xdr:col>3</xdr:col>
      <xdr:colOff>619125</xdr:colOff>
      <xdr:row>80</xdr:row>
      <xdr:rowOff>57150</xdr:rowOff>
    </xdr:to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" y="14963775"/>
          <a:ext cx="838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504825</xdr:colOff>
      <xdr:row>79</xdr:row>
      <xdr:rowOff>0</xdr:rowOff>
    </xdr:from>
    <xdr:to>
      <xdr:col>3</xdr:col>
      <xdr:colOff>161925</xdr:colOff>
      <xdr:row>80</xdr:row>
      <xdr:rowOff>57150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" y="14963775"/>
          <a:ext cx="838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1</xdr:row>
      <xdr:rowOff>63602</xdr:rowOff>
    </xdr:from>
    <xdr:to>
      <xdr:col>2</xdr:col>
      <xdr:colOff>571500</xdr:colOff>
      <xdr:row>5</xdr:row>
      <xdr:rowOff>0</xdr:rowOff>
    </xdr:to>
    <xdr:pic>
      <xdr:nvPicPr>
        <xdr:cNvPr id="2" name="Picture 1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6" y="263627"/>
          <a:ext cx="581024" cy="757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3</xdr:col>
      <xdr:colOff>150283</xdr:colOff>
      <xdr:row>406</xdr:row>
      <xdr:rowOff>32273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103022400"/>
          <a:ext cx="1302808" cy="32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685800</xdr:colOff>
      <xdr:row>387</xdr:row>
      <xdr:rowOff>9525</xdr:rowOff>
    </xdr:from>
    <xdr:to>
      <xdr:col>2</xdr:col>
      <xdr:colOff>331258</xdr:colOff>
      <xdr:row>387</xdr:row>
      <xdr:rowOff>32273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14400" y="99231450"/>
          <a:ext cx="331258" cy="22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385</xdr:row>
      <xdr:rowOff>171450</xdr:rowOff>
    </xdr:from>
    <xdr:to>
      <xdr:col>2</xdr:col>
      <xdr:colOff>376843</xdr:colOff>
      <xdr:row>385</xdr:row>
      <xdr:rowOff>177098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14400" y="98993325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386</xdr:row>
      <xdr:rowOff>238125</xdr:rowOff>
    </xdr:from>
    <xdr:to>
      <xdr:col>3</xdr:col>
      <xdr:colOff>474006</xdr:colOff>
      <xdr:row>387</xdr:row>
      <xdr:rowOff>31033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9050" y="99221925"/>
          <a:ext cx="1588431" cy="31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406</xdr:row>
      <xdr:rowOff>0</xdr:rowOff>
    </xdr:from>
    <xdr:to>
      <xdr:col>3</xdr:col>
      <xdr:colOff>657225</xdr:colOff>
      <xdr:row>406</xdr:row>
      <xdr:rowOff>32273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19100" y="103022400"/>
          <a:ext cx="1562100" cy="32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685800</xdr:colOff>
      <xdr:row>387</xdr:row>
      <xdr:rowOff>9525</xdr:rowOff>
    </xdr:from>
    <xdr:to>
      <xdr:col>3</xdr:col>
      <xdr:colOff>211667</xdr:colOff>
      <xdr:row>387</xdr:row>
      <xdr:rowOff>32273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04950" y="99231450"/>
          <a:ext cx="211667" cy="22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619125</xdr:colOff>
      <xdr:row>385</xdr:row>
      <xdr:rowOff>171450</xdr:rowOff>
    </xdr:from>
    <xdr:to>
      <xdr:col>3</xdr:col>
      <xdr:colOff>204047</xdr:colOff>
      <xdr:row>385</xdr:row>
      <xdr:rowOff>177098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504950" y="98993325"/>
          <a:ext cx="204047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314325</xdr:colOff>
      <xdr:row>385</xdr:row>
      <xdr:rowOff>142875</xdr:rowOff>
    </xdr:from>
    <xdr:to>
      <xdr:col>3</xdr:col>
      <xdr:colOff>606171</xdr:colOff>
      <xdr:row>385</xdr:row>
      <xdr:rowOff>147716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819275" y="98964750"/>
          <a:ext cx="491871" cy="4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386</xdr:row>
      <xdr:rowOff>238125</xdr:rowOff>
    </xdr:from>
    <xdr:to>
      <xdr:col>3</xdr:col>
      <xdr:colOff>793623</xdr:colOff>
      <xdr:row>387</xdr:row>
      <xdr:rowOff>31033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38150" y="99221925"/>
          <a:ext cx="1774698" cy="31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685800</xdr:colOff>
      <xdr:row>387</xdr:row>
      <xdr:rowOff>9525</xdr:rowOff>
    </xdr:from>
    <xdr:to>
      <xdr:col>3</xdr:col>
      <xdr:colOff>211667</xdr:colOff>
      <xdr:row>387</xdr:row>
      <xdr:rowOff>32654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504950" y="99231450"/>
          <a:ext cx="211667" cy="23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619125</xdr:colOff>
      <xdr:row>385</xdr:row>
      <xdr:rowOff>171450</xdr:rowOff>
    </xdr:from>
    <xdr:to>
      <xdr:col>3</xdr:col>
      <xdr:colOff>204047</xdr:colOff>
      <xdr:row>385</xdr:row>
      <xdr:rowOff>176381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504950" y="98993325"/>
          <a:ext cx="204047" cy="4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314325</xdr:colOff>
      <xdr:row>385</xdr:row>
      <xdr:rowOff>142875</xdr:rowOff>
    </xdr:from>
    <xdr:to>
      <xdr:col>3</xdr:col>
      <xdr:colOff>606171</xdr:colOff>
      <xdr:row>385</xdr:row>
      <xdr:rowOff>148433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819275" y="98964750"/>
          <a:ext cx="491871" cy="5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386</xdr:row>
      <xdr:rowOff>171450</xdr:rowOff>
    </xdr:from>
    <xdr:to>
      <xdr:col>2</xdr:col>
      <xdr:colOff>376843</xdr:colOff>
      <xdr:row>386</xdr:row>
      <xdr:rowOff>177098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914400" y="99193350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386</xdr:row>
      <xdr:rowOff>171450</xdr:rowOff>
    </xdr:from>
    <xdr:to>
      <xdr:col>3</xdr:col>
      <xdr:colOff>39669</xdr:colOff>
      <xdr:row>386</xdr:row>
      <xdr:rowOff>177098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914400" y="99193350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387</xdr:row>
      <xdr:rowOff>171450</xdr:rowOff>
    </xdr:from>
    <xdr:to>
      <xdr:col>2</xdr:col>
      <xdr:colOff>376843</xdr:colOff>
      <xdr:row>387</xdr:row>
      <xdr:rowOff>176917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914400" y="99393375"/>
          <a:ext cx="310168" cy="5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388</xdr:row>
      <xdr:rowOff>171450</xdr:rowOff>
    </xdr:from>
    <xdr:to>
      <xdr:col>2</xdr:col>
      <xdr:colOff>376843</xdr:colOff>
      <xdr:row>388</xdr:row>
      <xdr:rowOff>177546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914400" y="99593400"/>
          <a:ext cx="310168" cy="6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388</xdr:row>
      <xdr:rowOff>171450</xdr:rowOff>
    </xdr:from>
    <xdr:to>
      <xdr:col>3</xdr:col>
      <xdr:colOff>39669</xdr:colOff>
      <xdr:row>388</xdr:row>
      <xdr:rowOff>177546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914400" y="99593400"/>
          <a:ext cx="630219" cy="6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389</xdr:row>
      <xdr:rowOff>171450</xdr:rowOff>
    </xdr:from>
    <xdr:to>
      <xdr:col>2</xdr:col>
      <xdr:colOff>376843</xdr:colOff>
      <xdr:row>389</xdr:row>
      <xdr:rowOff>176627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914400" y="99793425"/>
          <a:ext cx="310168" cy="5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389</xdr:row>
      <xdr:rowOff>171450</xdr:rowOff>
    </xdr:from>
    <xdr:to>
      <xdr:col>3</xdr:col>
      <xdr:colOff>39669</xdr:colOff>
      <xdr:row>389</xdr:row>
      <xdr:rowOff>176627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914400" y="99793425"/>
          <a:ext cx="630219" cy="5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390</xdr:row>
      <xdr:rowOff>171450</xdr:rowOff>
    </xdr:from>
    <xdr:to>
      <xdr:col>2</xdr:col>
      <xdr:colOff>376843</xdr:colOff>
      <xdr:row>390</xdr:row>
      <xdr:rowOff>177165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914400" y="99993450"/>
          <a:ext cx="310168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390</xdr:row>
      <xdr:rowOff>171450</xdr:rowOff>
    </xdr:from>
    <xdr:to>
      <xdr:col>3</xdr:col>
      <xdr:colOff>39669</xdr:colOff>
      <xdr:row>390</xdr:row>
      <xdr:rowOff>177165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914400" y="99993450"/>
          <a:ext cx="630219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391</xdr:row>
      <xdr:rowOff>171450</xdr:rowOff>
    </xdr:from>
    <xdr:to>
      <xdr:col>2</xdr:col>
      <xdr:colOff>376843</xdr:colOff>
      <xdr:row>391</xdr:row>
      <xdr:rowOff>177165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914400" y="100193475"/>
          <a:ext cx="310168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391</xdr:row>
      <xdr:rowOff>171450</xdr:rowOff>
    </xdr:from>
    <xdr:to>
      <xdr:col>3</xdr:col>
      <xdr:colOff>39669</xdr:colOff>
      <xdr:row>391</xdr:row>
      <xdr:rowOff>177165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914400" y="100193475"/>
          <a:ext cx="630219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392</xdr:row>
      <xdr:rowOff>171450</xdr:rowOff>
    </xdr:from>
    <xdr:to>
      <xdr:col>2</xdr:col>
      <xdr:colOff>376843</xdr:colOff>
      <xdr:row>392</xdr:row>
      <xdr:rowOff>177165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914400" y="100393500"/>
          <a:ext cx="310168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392</xdr:row>
      <xdr:rowOff>171450</xdr:rowOff>
    </xdr:from>
    <xdr:to>
      <xdr:col>3</xdr:col>
      <xdr:colOff>39669</xdr:colOff>
      <xdr:row>392</xdr:row>
      <xdr:rowOff>177165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914400" y="100393500"/>
          <a:ext cx="630219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393</xdr:row>
      <xdr:rowOff>171450</xdr:rowOff>
    </xdr:from>
    <xdr:to>
      <xdr:col>2</xdr:col>
      <xdr:colOff>376843</xdr:colOff>
      <xdr:row>393</xdr:row>
      <xdr:rowOff>177165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914400" y="100593525"/>
          <a:ext cx="310168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393</xdr:row>
      <xdr:rowOff>171450</xdr:rowOff>
    </xdr:from>
    <xdr:to>
      <xdr:col>3</xdr:col>
      <xdr:colOff>39669</xdr:colOff>
      <xdr:row>393</xdr:row>
      <xdr:rowOff>177165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914400" y="100593525"/>
          <a:ext cx="630219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394</xdr:row>
      <xdr:rowOff>171450</xdr:rowOff>
    </xdr:from>
    <xdr:to>
      <xdr:col>2</xdr:col>
      <xdr:colOff>376843</xdr:colOff>
      <xdr:row>394</xdr:row>
      <xdr:rowOff>177098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914400" y="100793550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394</xdr:row>
      <xdr:rowOff>171450</xdr:rowOff>
    </xdr:from>
    <xdr:to>
      <xdr:col>3</xdr:col>
      <xdr:colOff>39669</xdr:colOff>
      <xdr:row>394</xdr:row>
      <xdr:rowOff>177098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914400" y="100793550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395</xdr:row>
      <xdr:rowOff>171450</xdr:rowOff>
    </xdr:from>
    <xdr:to>
      <xdr:col>2</xdr:col>
      <xdr:colOff>376843</xdr:colOff>
      <xdr:row>395</xdr:row>
      <xdr:rowOff>177097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914400" y="100993575"/>
          <a:ext cx="310168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395</xdr:row>
      <xdr:rowOff>171450</xdr:rowOff>
    </xdr:from>
    <xdr:to>
      <xdr:col>3</xdr:col>
      <xdr:colOff>39669</xdr:colOff>
      <xdr:row>395</xdr:row>
      <xdr:rowOff>177097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914400" y="100993575"/>
          <a:ext cx="630219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396</xdr:row>
      <xdr:rowOff>171450</xdr:rowOff>
    </xdr:from>
    <xdr:to>
      <xdr:col>2</xdr:col>
      <xdr:colOff>376843</xdr:colOff>
      <xdr:row>396</xdr:row>
      <xdr:rowOff>177098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914400" y="101193600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396</xdr:row>
      <xdr:rowOff>171450</xdr:rowOff>
    </xdr:from>
    <xdr:to>
      <xdr:col>3</xdr:col>
      <xdr:colOff>39669</xdr:colOff>
      <xdr:row>396</xdr:row>
      <xdr:rowOff>177098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914400" y="101193600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397</xdr:row>
      <xdr:rowOff>171450</xdr:rowOff>
    </xdr:from>
    <xdr:to>
      <xdr:col>2</xdr:col>
      <xdr:colOff>376843</xdr:colOff>
      <xdr:row>397</xdr:row>
      <xdr:rowOff>177098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914400" y="101393625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397</xdr:row>
      <xdr:rowOff>171450</xdr:rowOff>
    </xdr:from>
    <xdr:to>
      <xdr:col>3</xdr:col>
      <xdr:colOff>39669</xdr:colOff>
      <xdr:row>397</xdr:row>
      <xdr:rowOff>177098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914400" y="101393625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398</xdr:row>
      <xdr:rowOff>171450</xdr:rowOff>
    </xdr:from>
    <xdr:to>
      <xdr:col>2</xdr:col>
      <xdr:colOff>376843</xdr:colOff>
      <xdr:row>398</xdr:row>
      <xdr:rowOff>177097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914400" y="101593650"/>
          <a:ext cx="310168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398</xdr:row>
      <xdr:rowOff>171450</xdr:rowOff>
    </xdr:from>
    <xdr:to>
      <xdr:col>3</xdr:col>
      <xdr:colOff>39669</xdr:colOff>
      <xdr:row>398</xdr:row>
      <xdr:rowOff>177097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914400" y="101593650"/>
          <a:ext cx="630219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399</xdr:row>
      <xdr:rowOff>171450</xdr:rowOff>
    </xdr:from>
    <xdr:to>
      <xdr:col>2</xdr:col>
      <xdr:colOff>376843</xdr:colOff>
      <xdr:row>399</xdr:row>
      <xdr:rowOff>177098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914400" y="101793675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399</xdr:row>
      <xdr:rowOff>171450</xdr:rowOff>
    </xdr:from>
    <xdr:to>
      <xdr:col>3</xdr:col>
      <xdr:colOff>39669</xdr:colOff>
      <xdr:row>399</xdr:row>
      <xdr:rowOff>177098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914400" y="101793675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400</xdr:row>
      <xdr:rowOff>171450</xdr:rowOff>
    </xdr:from>
    <xdr:to>
      <xdr:col>2</xdr:col>
      <xdr:colOff>376843</xdr:colOff>
      <xdr:row>400</xdr:row>
      <xdr:rowOff>177098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914400" y="101993700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400</xdr:row>
      <xdr:rowOff>171450</xdr:rowOff>
    </xdr:from>
    <xdr:to>
      <xdr:col>3</xdr:col>
      <xdr:colOff>39669</xdr:colOff>
      <xdr:row>400</xdr:row>
      <xdr:rowOff>177098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914400" y="101993700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401</xdr:row>
      <xdr:rowOff>171450</xdr:rowOff>
    </xdr:from>
    <xdr:to>
      <xdr:col>2</xdr:col>
      <xdr:colOff>376843</xdr:colOff>
      <xdr:row>401</xdr:row>
      <xdr:rowOff>177097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914400" y="102193725"/>
          <a:ext cx="310168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401</xdr:row>
      <xdr:rowOff>171450</xdr:rowOff>
    </xdr:from>
    <xdr:to>
      <xdr:col>3</xdr:col>
      <xdr:colOff>39669</xdr:colOff>
      <xdr:row>401</xdr:row>
      <xdr:rowOff>177097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914400" y="102193725"/>
          <a:ext cx="630219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402</xdr:row>
      <xdr:rowOff>171450</xdr:rowOff>
    </xdr:from>
    <xdr:to>
      <xdr:col>2</xdr:col>
      <xdr:colOff>376843</xdr:colOff>
      <xdr:row>402</xdr:row>
      <xdr:rowOff>177098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914400" y="102393750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402</xdr:row>
      <xdr:rowOff>171450</xdr:rowOff>
    </xdr:from>
    <xdr:to>
      <xdr:col>3</xdr:col>
      <xdr:colOff>39669</xdr:colOff>
      <xdr:row>402</xdr:row>
      <xdr:rowOff>177098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914400" y="102393750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403</xdr:row>
      <xdr:rowOff>171450</xdr:rowOff>
    </xdr:from>
    <xdr:to>
      <xdr:col>2</xdr:col>
      <xdr:colOff>376843</xdr:colOff>
      <xdr:row>403</xdr:row>
      <xdr:rowOff>177100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914400" y="102593775"/>
          <a:ext cx="310168" cy="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403</xdr:row>
      <xdr:rowOff>171450</xdr:rowOff>
    </xdr:from>
    <xdr:to>
      <xdr:col>3</xdr:col>
      <xdr:colOff>39669</xdr:colOff>
      <xdr:row>403</xdr:row>
      <xdr:rowOff>177100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914400" y="102593775"/>
          <a:ext cx="630219" cy="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404</xdr:row>
      <xdr:rowOff>171450</xdr:rowOff>
    </xdr:from>
    <xdr:to>
      <xdr:col>2</xdr:col>
      <xdr:colOff>376843</xdr:colOff>
      <xdr:row>404</xdr:row>
      <xdr:rowOff>177097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914400" y="102793800"/>
          <a:ext cx="310168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404</xdr:row>
      <xdr:rowOff>171450</xdr:rowOff>
    </xdr:from>
    <xdr:to>
      <xdr:col>3</xdr:col>
      <xdr:colOff>39669</xdr:colOff>
      <xdr:row>404</xdr:row>
      <xdr:rowOff>177097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914400" y="102793800"/>
          <a:ext cx="630219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405</xdr:row>
      <xdr:rowOff>171450</xdr:rowOff>
    </xdr:from>
    <xdr:to>
      <xdr:col>2</xdr:col>
      <xdr:colOff>376843</xdr:colOff>
      <xdr:row>405</xdr:row>
      <xdr:rowOff>177098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914400" y="102993825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405</xdr:row>
      <xdr:rowOff>171450</xdr:rowOff>
    </xdr:from>
    <xdr:to>
      <xdr:col>3</xdr:col>
      <xdr:colOff>39669</xdr:colOff>
      <xdr:row>405</xdr:row>
      <xdr:rowOff>177098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914400" y="102993825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406</xdr:row>
      <xdr:rowOff>171450</xdr:rowOff>
    </xdr:from>
    <xdr:to>
      <xdr:col>2</xdr:col>
      <xdr:colOff>376843</xdr:colOff>
      <xdr:row>406</xdr:row>
      <xdr:rowOff>176919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914400" y="103193850"/>
          <a:ext cx="310168" cy="5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406</xdr:row>
      <xdr:rowOff>171450</xdr:rowOff>
    </xdr:from>
    <xdr:to>
      <xdr:col>3</xdr:col>
      <xdr:colOff>39669</xdr:colOff>
      <xdr:row>406</xdr:row>
      <xdr:rowOff>176919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914400" y="103193850"/>
          <a:ext cx="630219" cy="5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407</xdr:row>
      <xdr:rowOff>171450</xdr:rowOff>
    </xdr:from>
    <xdr:to>
      <xdr:col>2</xdr:col>
      <xdr:colOff>376843</xdr:colOff>
      <xdr:row>407</xdr:row>
      <xdr:rowOff>177165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914400" y="103393875"/>
          <a:ext cx="310168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407</xdr:row>
      <xdr:rowOff>171450</xdr:rowOff>
    </xdr:from>
    <xdr:to>
      <xdr:col>3</xdr:col>
      <xdr:colOff>39669</xdr:colOff>
      <xdr:row>407</xdr:row>
      <xdr:rowOff>177165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914400" y="103393875"/>
          <a:ext cx="630219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408</xdr:row>
      <xdr:rowOff>171450</xdr:rowOff>
    </xdr:from>
    <xdr:to>
      <xdr:col>2</xdr:col>
      <xdr:colOff>376843</xdr:colOff>
      <xdr:row>408</xdr:row>
      <xdr:rowOff>176627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914400" y="103593900"/>
          <a:ext cx="310168" cy="5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408</xdr:row>
      <xdr:rowOff>171450</xdr:rowOff>
    </xdr:from>
    <xdr:to>
      <xdr:col>3</xdr:col>
      <xdr:colOff>39669</xdr:colOff>
      <xdr:row>408</xdr:row>
      <xdr:rowOff>176627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914400" y="103593900"/>
          <a:ext cx="630219" cy="5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409</xdr:row>
      <xdr:rowOff>171450</xdr:rowOff>
    </xdr:from>
    <xdr:to>
      <xdr:col>2</xdr:col>
      <xdr:colOff>376843</xdr:colOff>
      <xdr:row>409</xdr:row>
      <xdr:rowOff>176627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914400" y="103793925"/>
          <a:ext cx="310168" cy="5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409</xdr:row>
      <xdr:rowOff>171450</xdr:rowOff>
    </xdr:from>
    <xdr:to>
      <xdr:col>3</xdr:col>
      <xdr:colOff>39669</xdr:colOff>
      <xdr:row>409</xdr:row>
      <xdr:rowOff>176627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914400" y="103793925"/>
          <a:ext cx="630219" cy="5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410</xdr:row>
      <xdr:rowOff>171450</xdr:rowOff>
    </xdr:from>
    <xdr:to>
      <xdr:col>2</xdr:col>
      <xdr:colOff>376843</xdr:colOff>
      <xdr:row>410</xdr:row>
      <xdr:rowOff>177165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914400" y="103993950"/>
          <a:ext cx="310168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410</xdr:row>
      <xdr:rowOff>171450</xdr:rowOff>
    </xdr:from>
    <xdr:to>
      <xdr:col>3</xdr:col>
      <xdr:colOff>39669</xdr:colOff>
      <xdr:row>410</xdr:row>
      <xdr:rowOff>177165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914400" y="103993950"/>
          <a:ext cx="630219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411</xdr:row>
      <xdr:rowOff>171450</xdr:rowOff>
    </xdr:from>
    <xdr:to>
      <xdr:col>2</xdr:col>
      <xdr:colOff>376843</xdr:colOff>
      <xdr:row>411</xdr:row>
      <xdr:rowOff>177165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914400" y="104193975"/>
          <a:ext cx="310168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411</xdr:row>
      <xdr:rowOff>171450</xdr:rowOff>
    </xdr:from>
    <xdr:to>
      <xdr:col>3</xdr:col>
      <xdr:colOff>39669</xdr:colOff>
      <xdr:row>411</xdr:row>
      <xdr:rowOff>177165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914400" y="104193975"/>
          <a:ext cx="630219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412</xdr:row>
      <xdr:rowOff>171450</xdr:rowOff>
    </xdr:from>
    <xdr:to>
      <xdr:col>2</xdr:col>
      <xdr:colOff>376843</xdr:colOff>
      <xdr:row>412</xdr:row>
      <xdr:rowOff>177165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914400" y="104394000"/>
          <a:ext cx="310168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412</xdr:row>
      <xdr:rowOff>171450</xdr:rowOff>
    </xdr:from>
    <xdr:to>
      <xdr:col>3</xdr:col>
      <xdr:colOff>39669</xdr:colOff>
      <xdr:row>412</xdr:row>
      <xdr:rowOff>177165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914400" y="104394000"/>
          <a:ext cx="630219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413</xdr:row>
      <xdr:rowOff>0</xdr:rowOff>
    </xdr:from>
    <xdr:to>
      <xdr:col>2</xdr:col>
      <xdr:colOff>376843</xdr:colOff>
      <xdr:row>413</xdr:row>
      <xdr:rowOff>32385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914400" y="104422575"/>
          <a:ext cx="310168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413</xdr:row>
      <xdr:rowOff>0</xdr:rowOff>
    </xdr:from>
    <xdr:to>
      <xdr:col>3</xdr:col>
      <xdr:colOff>39669</xdr:colOff>
      <xdr:row>413</xdr:row>
      <xdr:rowOff>32385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914400" y="104422575"/>
          <a:ext cx="630219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413</xdr:row>
      <xdr:rowOff>171450</xdr:rowOff>
    </xdr:from>
    <xdr:to>
      <xdr:col>2</xdr:col>
      <xdr:colOff>376843</xdr:colOff>
      <xdr:row>413</xdr:row>
      <xdr:rowOff>177098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914400" y="104594025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413</xdr:row>
      <xdr:rowOff>171450</xdr:rowOff>
    </xdr:from>
    <xdr:to>
      <xdr:col>3</xdr:col>
      <xdr:colOff>39669</xdr:colOff>
      <xdr:row>413</xdr:row>
      <xdr:rowOff>177098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914400" y="104594025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414</xdr:row>
      <xdr:rowOff>171450</xdr:rowOff>
    </xdr:from>
    <xdr:to>
      <xdr:col>2</xdr:col>
      <xdr:colOff>376843</xdr:colOff>
      <xdr:row>414</xdr:row>
      <xdr:rowOff>177100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914400" y="104794050"/>
          <a:ext cx="310168" cy="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414</xdr:row>
      <xdr:rowOff>171450</xdr:rowOff>
    </xdr:from>
    <xdr:to>
      <xdr:col>3</xdr:col>
      <xdr:colOff>39669</xdr:colOff>
      <xdr:row>414</xdr:row>
      <xdr:rowOff>177100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914400" y="104794050"/>
          <a:ext cx="630219" cy="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415</xdr:row>
      <xdr:rowOff>0</xdr:rowOff>
    </xdr:from>
    <xdr:to>
      <xdr:col>2</xdr:col>
      <xdr:colOff>376843</xdr:colOff>
      <xdr:row>415</xdr:row>
      <xdr:rowOff>32385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914400" y="104822625"/>
          <a:ext cx="310168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415</xdr:row>
      <xdr:rowOff>0</xdr:rowOff>
    </xdr:from>
    <xdr:to>
      <xdr:col>3</xdr:col>
      <xdr:colOff>39669</xdr:colOff>
      <xdr:row>415</xdr:row>
      <xdr:rowOff>32385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914400" y="104822625"/>
          <a:ext cx="630219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415</xdr:row>
      <xdr:rowOff>171450</xdr:rowOff>
    </xdr:from>
    <xdr:to>
      <xdr:col>2</xdr:col>
      <xdr:colOff>376843</xdr:colOff>
      <xdr:row>415</xdr:row>
      <xdr:rowOff>177097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914400" y="104994075"/>
          <a:ext cx="310168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415</xdr:row>
      <xdr:rowOff>171450</xdr:rowOff>
    </xdr:from>
    <xdr:to>
      <xdr:col>3</xdr:col>
      <xdr:colOff>39669</xdr:colOff>
      <xdr:row>415</xdr:row>
      <xdr:rowOff>177097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914400" y="104994075"/>
          <a:ext cx="630219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416</xdr:row>
      <xdr:rowOff>171450</xdr:rowOff>
    </xdr:from>
    <xdr:to>
      <xdr:col>2</xdr:col>
      <xdr:colOff>376843</xdr:colOff>
      <xdr:row>416</xdr:row>
      <xdr:rowOff>177098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914400" y="105194100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416</xdr:row>
      <xdr:rowOff>171450</xdr:rowOff>
    </xdr:from>
    <xdr:to>
      <xdr:col>3</xdr:col>
      <xdr:colOff>39669</xdr:colOff>
      <xdr:row>416</xdr:row>
      <xdr:rowOff>177098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914400" y="105194100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417</xdr:row>
      <xdr:rowOff>171450</xdr:rowOff>
    </xdr:from>
    <xdr:to>
      <xdr:col>2</xdr:col>
      <xdr:colOff>376843</xdr:colOff>
      <xdr:row>417</xdr:row>
      <xdr:rowOff>177098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914400" y="105394125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417</xdr:row>
      <xdr:rowOff>171450</xdr:rowOff>
    </xdr:from>
    <xdr:to>
      <xdr:col>3</xdr:col>
      <xdr:colOff>39669</xdr:colOff>
      <xdr:row>417</xdr:row>
      <xdr:rowOff>177098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914400" y="105394125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418</xdr:row>
      <xdr:rowOff>0</xdr:rowOff>
    </xdr:from>
    <xdr:to>
      <xdr:col>2</xdr:col>
      <xdr:colOff>376843</xdr:colOff>
      <xdr:row>418</xdr:row>
      <xdr:rowOff>32385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914400" y="105422700"/>
          <a:ext cx="310168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418</xdr:row>
      <xdr:rowOff>0</xdr:rowOff>
    </xdr:from>
    <xdr:to>
      <xdr:col>3</xdr:col>
      <xdr:colOff>39669</xdr:colOff>
      <xdr:row>418</xdr:row>
      <xdr:rowOff>32385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914400" y="105422700"/>
          <a:ext cx="630219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418</xdr:row>
      <xdr:rowOff>171450</xdr:rowOff>
    </xdr:from>
    <xdr:to>
      <xdr:col>2</xdr:col>
      <xdr:colOff>376843</xdr:colOff>
      <xdr:row>418</xdr:row>
      <xdr:rowOff>177097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914400" y="105594150"/>
          <a:ext cx="310168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418</xdr:row>
      <xdr:rowOff>171450</xdr:rowOff>
    </xdr:from>
    <xdr:to>
      <xdr:col>3</xdr:col>
      <xdr:colOff>39669</xdr:colOff>
      <xdr:row>418</xdr:row>
      <xdr:rowOff>177097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914400" y="105594150"/>
          <a:ext cx="630219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419</xdr:row>
      <xdr:rowOff>0</xdr:rowOff>
    </xdr:from>
    <xdr:to>
      <xdr:col>2</xdr:col>
      <xdr:colOff>376843</xdr:colOff>
      <xdr:row>419</xdr:row>
      <xdr:rowOff>32385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914400" y="105622725"/>
          <a:ext cx="310168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419</xdr:row>
      <xdr:rowOff>0</xdr:rowOff>
    </xdr:from>
    <xdr:to>
      <xdr:col>3</xdr:col>
      <xdr:colOff>39669</xdr:colOff>
      <xdr:row>419</xdr:row>
      <xdr:rowOff>32385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914400" y="105622725"/>
          <a:ext cx="630219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419</xdr:row>
      <xdr:rowOff>171450</xdr:rowOff>
    </xdr:from>
    <xdr:to>
      <xdr:col>2</xdr:col>
      <xdr:colOff>376843</xdr:colOff>
      <xdr:row>419</xdr:row>
      <xdr:rowOff>177098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914400" y="105794175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419</xdr:row>
      <xdr:rowOff>171450</xdr:rowOff>
    </xdr:from>
    <xdr:to>
      <xdr:col>3</xdr:col>
      <xdr:colOff>39669</xdr:colOff>
      <xdr:row>419</xdr:row>
      <xdr:rowOff>177098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914400" y="105794175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420</xdr:row>
      <xdr:rowOff>171450</xdr:rowOff>
    </xdr:from>
    <xdr:to>
      <xdr:col>2</xdr:col>
      <xdr:colOff>376843</xdr:colOff>
      <xdr:row>420</xdr:row>
      <xdr:rowOff>177097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914400" y="105994200"/>
          <a:ext cx="310168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420</xdr:row>
      <xdr:rowOff>171450</xdr:rowOff>
    </xdr:from>
    <xdr:to>
      <xdr:col>3</xdr:col>
      <xdr:colOff>39669</xdr:colOff>
      <xdr:row>420</xdr:row>
      <xdr:rowOff>177097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914400" y="105994200"/>
          <a:ext cx="630219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421</xdr:row>
      <xdr:rowOff>171450</xdr:rowOff>
    </xdr:from>
    <xdr:to>
      <xdr:col>2</xdr:col>
      <xdr:colOff>376843</xdr:colOff>
      <xdr:row>421</xdr:row>
      <xdr:rowOff>177098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914400" y="106194225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421</xdr:row>
      <xdr:rowOff>171450</xdr:rowOff>
    </xdr:from>
    <xdr:to>
      <xdr:col>3</xdr:col>
      <xdr:colOff>39669</xdr:colOff>
      <xdr:row>421</xdr:row>
      <xdr:rowOff>177098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914400" y="106194225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422</xdr:row>
      <xdr:rowOff>0</xdr:rowOff>
    </xdr:from>
    <xdr:to>
      <xdr:col>2</xdr:col>
      <xdr:colOff>376843</xdr:colOff>
      <xdr:row>422</xdr:row>
      <xdr:rowOff>32385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914400" y="106222800"/>
          <a:ext cx="310168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422</xdr:row>
      <xdr:rowOff>0</xdr:rowOff>
    </xdr:from>
    <xdr:to>
      <xdr:col>3</xdr:col>
      <xdr:colOff>39669</xdr:colOff>
      <xdr:row>422</xdr:row>
      <xdr:rowOff>32385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914400" y="106222800"/>
          <a:ext cx="630219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422</xdr:row>
      <xdr:rowOff>0</xdr:rowOff>
    </xdr:from>
    <xdr:to>
      <xdr:col>2</xdr:col>
      <xdr:colOff>376843</xdr:colOff>
      <xdr:row>422</xdr:row>
      <xdr:rowOff>32385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914400" y="106222800"/>
          <a:ext cx="310168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422</xdr:row>
      <xdr:rowOff>0</xdr:rowOff>
    </xdr:from>
    <xdr:to>
      <xdr:col>3</xdr:col>
      <xdr:colOff>39669</xdr:colOff>
      <xdr:row>422</xdr:row>
      <xdr:rowOff>32385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914400" y="106222800"/>
          <a:ext cx="630219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422</xdr:row>
      <xdr:rowOff>0</xdr:rowOff>
    </xdr:from>
    <xdr:to>
      <xdr:col>2</xdr:col>
      <xdr:colOff>376843</xdr:colOff>
      <xdr:row>422</xdr:row>
      <xdr:rowOff>32385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914400" y="106222800"/>
          <a:ext cx="310168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422</xdr:row>
      <xdr:rowOff>0</xdr:rowOff>
    </xdr:from>
    <xdr:to>
      <xdr:col>3</xdr:col>
      <xdr:colOff>39669</xdr:colOff>
      <xdr:row>422</xdr:row>
      <xdr:rowOff>32385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914400" y="106222800"/>
          <a:ext cx="630219" cy="3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422</xdr:row>
      <xdr:rowOff>171450</xdr:rowOff>
    </xdr:from>
    <xdr:to>
      <xdr:col>2</xdr:col>
      <xdr:colOff>376843</xdr:colOff>
      <xdr:row>422</xdr:row>
      <xdr:rowOff>177098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914400" y="106394250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422</xdr:row>
      <xdr:rowOff>171450</xdr:rowOff>
    </xdr:from>
    <xdr:to>
      <xdr:col>3</xdr:col>
      <xdr:colOff>39669</xdr:colOff>
      <xdr:row>422</xdr:row>
      <xdr:rowOff>177098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914400" y="106394250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423</xdr:row>
      <xdr:rowOff>171450</xdr:rowOff>
    </xdr:from>
    <xdr:to>
      <xdr:col>2</xdr:col>
      <xdr:colOff>376843</xdr:colOff>
      <xdr:row>423</xdr:row>
      <xdr:rowOff>177097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914400" y="106594275"/>
          <a:ext cx="310168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423</xdr:row>
      <xdr:rowOff>171450</xdr:rowOff>
    </xdr:from>
    <xdr:to>
      <xdr:col>3</xdr:col>
      <xdr:colOff>39669</xdr:colOff>
      <xdr:row>423</xdr:row>
      <xdr:rowOff>177097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914400" y="106594275"/>
          <a:ext cx="630219" cy="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424</xdr:row>
      <xdr:rowOff>171450</xdr:rowOff>
    </xdr:from>
    <xdr:to>
      <xdr:col>2</xdr:col>
      <xdr:colOff>376843</xdr:colOff>
      <xdr:row>424</xdr:row>
      <xdr:rowOff>177098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914400" y="106794300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424</xdr:row>
      <xdr:rowOff>171450</xdr:rowOff>
    </xdr:from>
    <xdr:to>
      <xdr:col>3</xdr:col>
      <xdr:colOff>39669</xdr:colOff>
      <xdr:row>424</xdr:row>
      <xdr:rowOff>177098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914400" y="106794300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426</xdr:row>
      <xdr:rowOff>171450</xdr:rowOff>
    </xdr:from>
    <xdr:to>
      <xdr:col>2</xdr:col>
      <xdr:colOff>376843</xdr:colOff>
      <xdr:row>426</xdr:row>
      <xdr:rowOff>177098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914400" y="107194350"/>
          <a:ext cx="310168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426</xdr:row>
      <xdr:rowOff>171450</xdr:rowOff>
    </xdr:from>
    <xdr:to>
      <xdr:col>3</xdr:col>
      <xdr:colOff>39669</xdr:colOff>
      <xdr:row>426</xdr:row>
      <xdr:rowOff>177098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914400" y="107194350"/>
          <a:ext cx="630219" cy="5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685800</xdr:colOff>
      <xdr:row>387</xdr:row>
      <xdr:rowOff>9525</xdr:rowOff>
    </xdr:from>
    <xdr:to>
      <xdr:col>2</xdr:col>
      <xdr:colOff>219075</xdr:colOff>
      <xdr:row>387</xdr:row>
      <xdr:rowOff>77893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914400" y="99231450"/>
          <a:ext cx="219075" cy="6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385</xdr:row>
      <xdr:rowOff>171450</xdr:rowOff>
    </xdr:from>
    <xdr:to>
      <xdr:col>2</xdr:col>
      <xdr:colOff>66675</xdr:colOff>
      <xdr:row>386</xdr:row>
      <xdr:rowOff>25611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914400" y="98993325"/>
          <a:ext cx="66675" cy="637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406</xdr:row>
      <xdr:rowOff>0</xdr:rowOff>
    </xdr:from>
    <xdr:to>
      <xdr:col>3</xdr:col>
      <xdr:colOff>333375</xdr:colOff>
      <xdr:row>406</xdr:row>
      <xdr:rowOff>126873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419100" y="103022400"/>
          <a:ext cx="1238250" cy="126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386</xdr:row>
      <xdr:rowOff>238125</xdr:rowOff>
    </xdr:from>
    <xdr:to>
      <xdr:col>3</xdr:col>
      <xdr:colOff>565023</xdr:colOff>
      <xdr:row>387</xdr:row>
      <xdr:rowOff>75142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438150" y="99221925"/>
          <a:ext cx="1450848" cy="75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386</xdr:row>
      <xdr:rowOff>171450</xdr:rowOff>
    </xdr:from>
    <xdr:to>
      <xdr:col>2</xdr:col>
      <xdr:colOff>66675</xdr:colOff>
      <xdr:row>387</xdr:row>
      <xdr:rowOff>37804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914400" y="99193350"/>
          <a:ext cx="66675" cy="75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387</xdr:row>
      <xdr:rowOff>171450</xdr:rowOff>
    </xdr:from>
    <xdr:to>
      <xdr:col>2</xdr:col>
      <xdr:colOff>66675</xdr:colOff>
      <xdr:row>388</xdr:row>
      <xdr:rowOff>91821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914400" y="99393375"/>
          <a:ext cx="66675" cy="129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388</xdr:row>
      <xdr:rowOff>171450</xdr:rowOff>
    </xdr:from>
    <xdr:to>
      <xdr:col>2</xdr:col>
      <xdr:colOff>66675</xdr:colOff>
      <xdr:row>389</xdr:row>
      <xdr:rowOff>12870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914400" y="99593400"/>
          <a:ext cx="66675" cy="50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389</xdr:row>
      <xdr:rowOff>171450</xdr:rowOff>
    </xdr:from>
    <xdr:to>
      <xdr:col>2</xdr:col>
      <xdr:colOff>66675</xdr:colOff>
      <xdr:row>390</xdr:row>
      <xdr:rowOff>82211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914400" y="99793425"/>
          <a:ext cx="66675" cy="120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390</xdr:row>
      <xdr:rowOff>171450</xdr:rowOff>
    </xdr:from>
    <xdr:to>
      <xdr:col>2</xdr:col>
      <xdr:colOff>66675</xdr:colOff>
      <xdr:row>391</xdr:row>
      <xdr:rowOff>22394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914400" y="99993450"/>
          <a:ext cx="66675" cy="60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391</xdr:row>
      <xdr:rowOff>171450</xdr:rowOff>
    </xdr:from>
    <xdr:to>
      <xdr:col>2</xdr:col>
      <xdr:colOff>66675</xdr:colOff>
      <xdr:row>392</xdr:row>
      <xdr:rowOff>22395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914400" y="100193475"/>
          <a:ext cx="66675" cy="60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392</xdr:row>
      <xdr:rowOff>171450</xdr:rowOff>
    </xdr:from>
    <xdr:to>
      <xdr:col>2</xdr:col>
      <xdr:colOff>66675</xdr:colOff>
      <xdr:row>393</xdr:row>
      <xdr:rowOff>22394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914400" y="100393500"/>
          <a:ext cx="66675" cy="60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393</xdr:row>
      <xdr:rowOff>171450</xdr:rowOff>
    </xdr:from>
    <xdr:to>
      <xdr:col>2</xdr:col>
      <xdr:colOff>66675</xdr:colOff>
      <xdr:row>394</xdr:row>
      <xdr:rowOff>22394</xdr:rowOff>
    </xdr:to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914400" y="100593525"/>
          <a:ext cx="66675" cy="60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394</xdr:row>
      <xdr:rowOff>171450</xdr:rowOff>
    </xdr:from>
    <xdr:to>
      <xdr:col>2</xdr:col>
      <xdr:colOff>66675</xdr:colOff>
      <xdr:row>394</xdr:row>
      <xdr:rowOff>177165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914400" y="100793550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395</xdr:row>
      <xdr:rowOff>171450</xdr:rowOff>
    </xdr:from>
    <xdr:to>
      <xdr:col>2</xdr:col>
      <xdr:colOff>66675</xdr:colOff>
      <xdr:row>396</xdr:row>
      <xdr:rowOff>25611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914400" y="100993575"/>
          <a:ext cx="66675" cy="637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396</xdr:row>
      <xdr:rowOff>171450</xdr:rowOff>
    </xdr:from>
    <xdr:to>
      <xdr:col>2</xdr:col>
      <xdr:colOff>66675</xdr:colOff>
      <xdr:row>397</xdr:row>
      <xdr:rowOff>25612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914400" y="101193600"/>
          <a:ext cx="66675" cy="6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397</xdr:row>
      <xdr:rowOff>171450</xdr:rowOff>
    </xdr:from>
    <xdr:to>
      <xdr:col>2</xdr:col>
      <xdr:colOff>66675</xdr:colOff>
      <xdr:row>398</xdr:row>
      <xdr:rowOff>25612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914400" y="101393625"/>
          <a:ext cx="66675" cy="6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398</xdr:row>
      <xdr:rowOff>171450</xdr:rowOff>
    </xdr:from>
    <xdr:to>
      <xdr:col>2</xdr:col>
      <xdr:colOff>66675</xdr:colOff>
      <xdr:row>399</xdr:row>
      <xdr:rowOff>25611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914400" y="101593650"/>
          <a:ext cx="66675" cy="637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399</xdr:row>
      <xdr:rowOff>171450</xdr:rowOff>
    </xdr:from>
    <xdr:to>
      <xdr:col>2</xdr:col>
      <xdr:colOff>66675</xdr:colOff>
      <xdr:row>400</xdr:row>
      <xdr:rowOff>25612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914400" y="101793675"/>
          <a:ext cx="66675" cy="6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400</xdr:row>
      <xdr:rowOff>171450</xdr:rowOff>
    </xdr:from>
    <xdr:to>
      <xdr:col>2</xdr:col>
      <xdr:colOff>66675</xdr:colOff>
      <xdr:row>401</xdr:row>
      <xdr:rowOff>25612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914400" y="101993700"/>
          <a:ext cx="66675" cy="6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401</xdr:row>
      <xdr:rowOff>171450</xdr:rowOff>
    </xdr:from>
    <xdr:to>
      <xdr:col>2</xdr:col>
      <xdr:colOff>66675</xdr:colOff>
      <xdr:row>402</xdr:row>
      <xdr:rowOff>89619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914400" y="102193725"/>
          <a:ext cx="66675" cy="127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402</xdr:row>
      <xdr:rowOff>171450</xdr:rowOff>
    </xdr:from>
    <xdr:to>
      <xdr:col>2</xdr:col>
      <xdr:colOff>66675</xdr:colOff>
      <xdr:row>402</xdr:row>
      <xdr:rowOff>177165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914400" y="102393750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403</xdr:row>
      <xdr:rowOff>171450</xdr:rowOff>
    </xdr:from>
    <xdr:to>
      <xdr:col>2</xdr:col>
      <xdr:colOff>66675</xdr:colOff>
      <xdr:row>403</xdr:row>
      <xdr:rowOff>177165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914400" y="102593775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404</xdr:row>
      <xdr:rowOff>171450</xdr:rowOff>
    </xdr:from>
    <xdr:to>
      <xdr:col>2</xdr:col>
      <xdr:colOff>66675</xdr:colOff>
      <xdr:row>404</xdr:row>
      <xdr:rowOff>177165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914400" y="102793800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405</xdr:row>
      <xdr:rowOff>171450</xdr:rowOff>
    </xdr:from>
    <xdr:to>
      <xdr:col>2</xdr:col>
      <xdr:colOff>66675</xdr:colOff>
      <xdr:row>405</xdr:row>
      <xdr:rowOff>177165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914400" y="102993825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406</xdr:row>
      <xdr:rowOff>171450</xdr:rowOff>
    </xdr:from>
    <xdr:to>
      <xdr:col>2</xdr:col>
      <xdr:colOff>66675</xdr:colOff>
      <xdr:row>406</xdr:row>
      <xdr:rowOff>175641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914400" y="103193850"/>
          <a:ext cx="66675" cy="4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407</xdr:row>
      <xdr:rowOff>171450</xdr:rowOff>
    </xdr:from>
    <xdr:to>
      <xdr:col>2</xdr:col>
      <xdr:colOff>66675</xdr:colOff>
      <xdr:row>408</xdr:row>
      <xdr:rowOff>22394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914400" y="103393875"/>
          <a:ext cx="66675" cy="60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408</xdr:row>
      <xdr:rowOff>171450</xdr:rowOff>
    </xdr:from>
    <xdr:to>
      <xdr:col>2</xdr:col>
      <xdr:colOff>66675</xdr:colOff>
      <xdr:row>409</xdr:row>
      <xdr:rowOff>22395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914400" y="103593900"/>
          <a:ext cx="66675" cy="60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409</xdr:row>
      <xdr:rowOff>171450</xdr:rowOff>
    </xdr:from>
    <xdr:to>
      <xdr:col>2</xdr:col>
      <xdr:colOff>66675</xdr:colOff>
      <xdr:row>410</xdr:row>
      <xdr:rowOff>84878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914400" y="103793925"/>
          <a:ext cx="66675" cy="1229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410</xdr:row>
      <xdr:rowOff>171450</xdr:rowOff>
    </xdr:from>
    <xdr:to>
      <xdr:col>2</xdr:col>
      <xdr:colOff>66675</xdr:colOff>
      <xdr:row>411</xdr:row>
      <xdr:rowOff>22394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914400" y="103993950"/>
          <a:ext cx="66675" cy="60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411</xdr:row>
      <xdr:rowOff>171450</xdr:rowOff>
    </xdr:from>
    <xdr:to>
      <xdr:col>2</xdr:col>
      <xdr:colOff>66675</xdr:colOff>
      <xdr:row>412</xdr:row>
      <xdr:rowOff>22395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914400" y="104193975"/>
          <a:ext cx="66675" cy="60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412</xdr:row>
      <xdr:rowOff>171450</xdr:rowOff>
    </xdr:from>
    <xdr:to>
      <xdr:col>2</xdr:col>
      <xdr:colOff>66675</xdr:colOff>
      <xdr:row>413</xdr:row>
      <xdr:rowOff>22394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914400" y="104394000"/>
          <a:ext cx="66675" cy="60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413</xdr:row>
      <xdr:rowOff>0</xdr:rowOff>
    </xdr:from>
    <xdr:to>
      <xdr:col>2</xdr:col>
      <xdr:colOff>66675</xdr:colOff>
      <xdr:row>413</xdr:row>
      <xdr:rowOff>128397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914400" y="104422575"/>
          <a:ext cx="66675" cy="128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413</xdr:row>
      <xdr:rowOff>171450</xdr:rowOff>
    </xdr:from>
    <xdr:to>
      <xdr:col>2</xdr:col>
      <xdr:colOff>66675</xdr:colOff>
      <xdr:row>413</xdr:row>
      <xdr:rowOff>177165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914400" y="104594025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414</xdr:row>
      <xdr:rowOff>171450</xdr:rowOff>
    </xdr:from>
    <xdr:to>
      <xdr:col>2</xdr:col>
      <xdr:colOff>66675</xdr:colOff>
      <xdr:row>414</xdr:row>
      <xdr:rowOff>177165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914400" y="104794050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415</xdr:row>
      <xdr:rowOff>0</xdr:rowOff>
    </xdr:from>
    <xdr:to>
      <xdr:col>2</xdr:col>
      <xdr:colOff>66675</xdr:colOff>
      <xdr:row>415</xdr:row>
      <xdr:rowOff>128397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914400" y="104822625"/>
          <a:ext cx="66675" cy="128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415</xdr:row>
      <xdr:rowOff>171450</xdr:rowOff>
    </xdr:from>
    <xdr:to>
      <xdr:col>2</xdr:col>
      <xdr:colOff>66675</xdr:colOff>
      <xdr:row>415</xdr:row>
      <xdr:rowOff>177165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914400" y="104994075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416</xdr:row>
      <xdr:rowOff>171450</xdr:rowOff>
    </xdr:from>
    <xdr:to>
      <xdr:col>2</xdr:col>
      <xdr:colOff>66675</xdr:colOff>
      <xdr:row>416</xdr:row>
      <xdr:rowOff>177165</xdr:rowOff>
    </xdr:to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914400" y="105194100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417</xdr:row>
      <xdr:rowOff>171450</xdr:rowOff>
    </xdr:from>
    <xdr:to>
      <xdr:col>2</xdr:col>
      <xdr:colOff>66675</xdr:colOff>
      <xdr:row>417</xdr:row>
      <xdr:rowOff>177165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914400" y="105394125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418</xdr:row>
      <xdr:rowOff>0</xdr:rowOff>
    </xdr:from>
    <xdr:to>
      <xdr:col>2</xdr:col>
      <xdr:colOff>66675</xdr:colOff>
      <xdr:row>418</xdr:row>
      <xdr:rowOff>64389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914400" y="105422700"/>
          <a:ext cx="66675" cy="64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418</xdr:row>
      <xdr:rowOff>171450</xdr:rowOff>
    </xdr:from>
    <xdr:to>
      <xdr:col>2</xdr:col>
      <xdr:colOff>66675</xdr:colOff>
      <xdr:row>419</xdr:row>
      <xdr:rowOff>25611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914400" y="105594150"/>
          <a:ext cx="66675" cy="637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419</xdr:row>
      <xdr:rowOff>0</xdr:rowOff>
    </xdr:from>
    <xdr:to>
      <xdr:col>2</xdr:col>
      <xdr:colOff>66675</xdr:colOff>
      <xdr:row>419</xdr:row>
      <xdr:rowOff>64389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914400" y="105622725"/>
          <a:ext cx="66675" cy="64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419</xdr:row>
      <xdr:rowOff>171450</xdr:rowOff>
    </xdr:from>
    <xdr:to>
      <xdr:col>2</xdr:col>
      <xdr:colOff>66675</xdr:colOff>
      <xdr:row>420</xdr:row>
      <xdr:rowOff>89620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914400" y="105794175"/>
          <a:ext cx="66675" cy="12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420</xdr:row>
      <xdr:rowOff>171450</xdr:rowOff>
    </xdr:from>
    <xdr:to>
      <xdr:col>2</xdr:col>
      <xdr:colOff>66675</xdr:colOff>
      <xdr:row>420</xdr:row>
      <xdr:rowOff>177165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914400" y="105994200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421</xdr:row>
      <xdr:rowOff>171450</xdr:rowOff>
    </xdr:from>
    <xdr:to>
      <xdr:col>2</xdr:col>
      <xdr:colOff>66675</xdr:colOff>
      <xdr:row>421</xdr:row>
      <xdr:rowOff>177165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914400" y="106194225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422</xdr:row>
      <xdr:rowOff>0</xdr:rowOff>
    </xdr:from>
    <xdr:to>
      <xdr:col>2</xdr:col>
      <xdr:colOff>66675</xdr:colOff>
      <xdr:row>422</xdr:row>
      <xdr:rowOff>64389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914400" y="106222800"/>
          <a:ext cx="66675" cy="64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422</xdr:row>
      <xdr:rowOff>0</xdr:rowOff>
    </xdr:from>
    <xdr:to>
      <xdr:col>2</xdr:col>
      <xdr:colOff>66675</xdr:colOff>
      <xdr:row>422</xdr:row>
      <xdr:rowOff>64389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914400" y="106222800"/>
          <a:ext cx="66675" cy="64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422</xdr:row>
      <xdr:rowOff>0</xdr:rowOff>
    </xdr:from>
    <xdr:to>
      <xdr:col>2</xdr:col>
      <xdr:colOff>66675</xdr:colOff>
      <xdr:row>422</xdr:row>
      <xdr:rowOff>64389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914400" y="106222800"/>
          <a:ext cx="66675" cy="64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422</xdr:row>
      <xdr:rowOff>171450</xdr:rowOff>
    </xdr:from>
    <xdr:to>
      <xdr:col>2</xdr:col>
      <xdr:colOff>66675</xdr:colOff>
      <xdr:row>423</xdr:row>
      <xdr:rowOff>89619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914400" y="106394250"/>
          <a:ext cx="66675" cy="127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423</xdr:row>
      <xdr:rowOff>171450</xdr:rowOff>
    </xdr:from>
    <xdr:to>
      <xdr:col>2</xdr:col>
      <xdr:colOff>66675</xdr:colOff>
      <xdr:row>423</xdr:row>
      <xdr:rowOff>177165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914400" y="106594275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425</xdr:row>
      <xdr:rowOff>171450</xdr:rowOff>
    </xdr:from>
    <xdr:to>
      <xdr:col>2</xdr:col>
      <xdr:colOff>66675</xdr:colOff>
      <xdr:row>426</xdr:row>
      <xdr:rowOff>19981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914400" y="106994325"/>
          <a:ext cx="66675" cy="58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426</xdr:row>
      <xdr:rowOff>171450</xdr:rowOff>
    </xdr:from>
    <xdr:to>
      <xdr:col>2</xdr:col>
      <xdr:colOff>66675</xdr:colOff>
      <xdr:row>427</xdr:row>
      <xdr:rowOff>68284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914400" y="107194350"/>
          <a:ext cx="66675" cy="106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423</xdr:row>
      <xdr:rowOff>171450</xdr:rowOff>
    </xdr:from>
    <xdr:to>
      <xdr:col>2</xdr:col>
      <xdr:colOff>66675</xdr:colOff>
      <xdr:row>424</xdr:row>
      <xdr:rowOff>82974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914400" y="106594275"/>
          <a:ext cx="66675" cy="12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619125</xdr:colOff>
      <xdr:row>424</xdr:row>
      <xdr:rowOff>171450</xdr:rowOff>
    </xdr:from>
    <xdr:to>
      <xdr:col>2</xdr:col>
      <xdr:colOff>66675</xdr:colOff>
      <xdr:row>424</xdr:row>
      <xdr:rowOff>177165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914400" y="106794300"/>
          <a:ext cx="66675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171450</xdr:colOff>
      <xdr:row>13</xdr:row>
      <xdr:rowOff>57149</xdr:rowOff>
    </xdr:from>
    <xdr:to>
      <xdr:col>3</xdr:col>
      <xdr:colOff>419100</xdr:colOff>
      <xdr:row>13</xdr:row>
      <xdr:rowOff>102868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 flipV="1">
          <a:off x="1676400" y="4143374"/>
          <a:ext cx="247650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504825</xdr:colOff>
      <xdr:row>12</xdr:row>
      <xdr:rowOff>0</xdr:rowOff>
    </xdr:from>
    <xdr:to>
      <xdr:col>3</xdr:col>
      <xdr:colOff>133350</xdr:colOff>
      <xdr:row>13</xdr:row>
      <xdr:rowOff>57150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419100" y="3819525"/>
          <a:ext cx="9525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504825</xdr:colOff>
      <xdr:row>77</xdr:row>
      <xdr:rowOff>0</xdr:rowOff>
    </xdr:from>
    <xdr:to>
      <xdr:col>3</xdr:col>
      <xdr:colOff>561975</xdr:colOff>
      <xdr:row>78</xdr:row>
      <xdr:rowOff>57150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914400" y="21269325"/>
          <a:ext cx="10477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504825</xdr:colOff>
      <xdr:row>77</xdr:row>
      <xdr:rowOff>0</xdr:rowOff>
    </xdr:from>
    <xdr:to>
      <xdr:col>3</xdr:col>
      <xdr:colOff>133350</xdr:colOff>
      <xdr:row>78</xdr:row>
      <xdr:rowOff>57150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419100" y="21269325"/>
          <a:ext cx="9525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hel.LICI10/Downloads/pesquisaas%20-%20corretas/MULTI%20AGRUPADO%20NO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VIÇO"/>
      <sheetName val="PEÇAS"/>
      <sheetName val="Plan2"/>
    </sheetNames>
    <sheetDataSet>
      <sheetData sheetId="0"/>
      <sheetData sheetId="1"/>
      <sheetData sheetId="2">
        <row r="1">
          <cell r="C1">
            <v>380</v>
          </cell>
        </row>
        <row r="2">
          <cell r="C2">
            <v>416</v>
          </cell>
          <cell r="E2">
            <v>315</v>
          </cell>
        </row>
        <row r="3">
          <cell r="C3">
            <v>281</v>
          </cell>
          <cell r="E3">
            <v>54</v>
          </cell>
        </row>
        <row r="4">
          <cell r="C4">
            <v>127.5</v>
          </cell>
          <cell r="E4">
            <v>131</v>
          </cell>
        </row>
        <row r="5">
          <cell r="C5">
            <v>987</v>
          </cell>
          <cell r="E5">
            <v>55</v>
          </cell>
        </row>
        <row r="6">
          <cell r="C6">
            <v>780</v>
          </cell>
          <cell r="E6">
            <v>174</v>
          </cell>
        </row>
        <row r="7">
          <cell r="C7">
            <v>245</v>
          </cell>
          <cell r="E7">
            <v>74</v>
          </cell>
        </row>
        <row r="8">
          <cell r="C8">
            <v>28</v>
          </cell>
          <cell r="E8">
            <v>79</v>
          </cell>
        </row>
        <row r="9">
          <cell r="C9">
            <v>30.74</v>
          </cell>
          <cell r="E9">
            <v>401</v>
          </cell>
        </row>
        <row r="10">
          <cell r="C10">
            <v>278</v>
          </cell>
          <cell r="E10">
            <v>184</v>
          </cell>
        </row>
        <row r="11">
          <cell r="C11">
            <v>265</v>
          </cell>
          <cell r="E11">
            <v>299</v>
          </cell>
        </row>
        <row r="12">
          <cell r="C12">
            <v>12</v>
          </cell>
          <cell r="E12">
            <v>149</v>
          </cell>
        </row>
        <row r="13">
          <cell r="C13">
            <v>265</v>
          </cell>
          <cell r="E13">
            <v>84</v>
          </cell>
        </row>
        <row r="14">
          <cell r="C14">
            <v>189</v>
          </cell>
          <cell r="E14">
            <v>79</v>
          </cell>
        </row>
        <row r="15">
          <cell r="C15">
            <v>126</v>
          </cell>
          <cell r="E15">
            <v>66</v>
          </cell>
        </row>
        <row r="16">
          <cell r="C16">
            <v>125</v>
          </cell>
          <cell r="E16">
            <v>179</v>
          </cell>
        </row>
        <row r="17">
          <cell r="C17">
            <v>128</v>
          </cell>
          <cell r="E17">
            <v>164</v>
          </cell>
        </row>
        <row r="18">
          <cell r="C18">
            <v>78</v>
          </cell>
          <cell r="E18">
            <v>119</v>
          </cell>
        </row>
        <row r="19">
          <cell r="C19">
            <v>106.31</v>
          </cell>
          <cell r="E19">
            <v>160</v>
          </cell>
        </row>
        <row r="20">
          <cell r="C20">
            <v>125</v>
          </cell>
          <cell r="E20">
            <v>599</v>
          </cell>
        </row>
        <row r="21">
          <cell r="C21">
            <v>165</v>
          </cell>
          <cell r="E21">
            <v>170</v>
          </cell>
        </row>
        <row r="22">
          <cell r="C22">
            <v>253.38</v>
          </cell>
          <cell r="E22">
            <v>139</v>
          </cell>
        </row>
        <row r="23">
          <cell r="C23">
            <v>45</v>
          </cell>
          <cell r="E23">
            <v>24</v>
          </cell>
        </row>
        <row r="24">
          <cell r="C24">
            <v>69</v>
          </cell>
          <cell r="E24">
            <v>25.1</v>
          </cell>
        </row>
        <row r="25">
          <cell r="C25">
            <v>79</v>
          </cell>
          <cell r="E25">
            <v>354</v>
          </cell>
        </row>
        <row r="26">
          <cell r="C26">
            <v>213</v>
          </cell>
          <cell r="E26">
            <v>314</v>
          </cell>
        </row>
        <row r="27">
          <cell r="C27">
            <v>98</v>
          </cell>
          <cell r="E27">
            <v>84</v>
          </cell>
        </row>
        <row r="28">
          <cell r="C28">
            <v>99</v>
          </cell>
          <cell r="E28">
            <v>391</v>
          </cell>
        </row>
        <row r="29">
          <cell r="C29">
            <v>85</v>
          </cell>
          <cell r="E29">
            <v>294</v>
          </cell>
        </row>
        <row r="30">
          <cell r="C30">
            <v>42</v>
          </cell>
          <cell r="E30">
            <v>339</v>
          </cell>
        </row>
        <row r="31">
          <cell r="C31">
            <v>41</v>
          </cell>
          <cell r="E31">
            <v>194</v>
          </cell>
        </row>
        <row r="32">
          <cell r="C32">
            <v>29</v>
          </cell>
          <cell r="E32">
            <v>420</v>
          </cell>
        </row>
        <row r="33">
          <cell r="C33">
            <v>899</v>
          </cell>
          <cell r="E33">
            <v>128</v>
          </cell>
        </row>
        <row r="34">
          <cell r="C34">
            <v>45</v>
          </cell>
          <cell r="E34">
            <v>240</v>
          </cell>
        </row>
        <row r="35">
          <cell r="C35">
            <v>145</v>
          </cell>
          <cell r="E35">
            <v>140</v>
          </cell>
        </row>
        <row r="36">
          <cell r="C36">
            <v>115</v>
          </cell>
          <cell r="E36">
            <v>340</v>
          </cell>
        </row>
        <row r="37">
          <cell r="C37">
            <v>658</v>
          </cell>
          <cell r="E37">
            <v>139</v>
          </cell>
        </row>
        <row r="38">
          <cell r="C38">
            <v>16</v>
          </cell>
          <cell r="E38">
            <v>225</v>
          </cell>
        </row>
        <row r="39">
          <cell r="C39">
            <v>48</v>
          </cell>
          <cell r="E39">
            <v>126</v>
          </cell>
        </row>
        <row r="40">
          <cell r="C40">
            <v>116</v>
          </cell>
          <cell r="E40">
            <v>1698</v>
          </cell>
        </row>
        <row r="41">
          <cell r="C41">
            <v>189.65</v>
          </cell>
          <cell r="E41">
            <v>82</v>
          </cell>
        </row>
        <row r="42">
          <cell r="C42">
            <v>52</v>
          </cell>
          <cell r="E42">
            <v>165</v>
          </cell>
        </row>
        <row r="43">
          <cell r="C43">
            <v>88</v>
          </cell>
          <cell r="E43">
            <v>99</v>
          </cell>
        </row>
        <row r="44">
          <cell r="C44">
            <v>26</v>
          </cell>
          <cell r="E44">
            <v>58</v>
          </cell>
        </row>
        <row r="45">
          <cell r="C45">
            <v>26</v>
          </cell>
          <cell r="E45">
            <v>82</v>
          </cell>
        </row>
        <row r="46">
          <cell r="C46">
            <v>269</v>
          </cell>
          <cell r="E46">
            <v>501</v>
          </cell>
        </row>
        <row r="47">
          <cell r="C47">
            <v>269</v>
          </cell>
          <cell r="E47">
            <v>288.86</v>
          </cell>
        </row>
        <row r="48">
          <cell r="C48">
            <v>118</v>
          </cell>
          <cell r="E48">
            <v>1578</v>
          </cell>
        </row>
        <row r="49">
          <cell r="C49">
            <v>78.489999999999995</v>
          </cell>
          <cell r="E49">
            <v>498</v>
          </cell>
        </row>
        <row r="50">
          <cell r="C50">
            <v>12</v>
          </cell>
          <cell r="E50">
            <v>498</v>
          </cell>
        </row>
        <row r="51">
          <cell r="C51">
            <v>152.13</v>
          </cell>
          <cell r="E51">
            <v>62</v>
          </cell>
        </row>
        <row r="52">
          <cell r="C52">
            <v>159</v>
          </cell>
          <cell r="E52">
            <v>345</v>
          </cell>
        </row>
        <row r="53">
          <cell r="C53">
            <v>79</v>
          </cell>
          <cell r="E53">
            <v>46</v>
          </cell>
        </row>
        <row r="54">
          <cell r="C54">
            <v>49</v>
          </cell>
          <cell r="E54">
            <v>487</v>
          </cell>
        </row>
        <row r="55">
          <cell r="C55">
            <v>66</v>
          </cell>
          <cell r="E55">
            <v>98</v>
          </cell>
        </row>
        <row r="56">
          <cell r="C56">
            <v>103.08</v>
          </cell>
          <cell r="E56">
            <v>235</v>
          </cell>
        </row>
        <row r="57">
          <cell r="C57">
            <v>189</v>
          </cell>
          <cell r="E57">
            <v>399</v>
          </cell>
        </row>
        <row r="58">
          <cell r="E58">
            <v>152</v>
          </cell>
        </row>
        <row r="59">
          <cell r="E59">
            <v>117</v>
          </cell>
        </row>
        <row r="60">
          <cell r="E60">
            <v>1520</v>
          </cell>
        </row>
        <row r="61">
          <cell r="E61">
            <v>365</v>
          </cell>
        </row>
        <row r="62">
          <cell r="E62">
            <v>375</v>
          </cell>
        </row>
        <row r="63">
          <cell r="E63">
            <v>252</v>
          </cell>
        </row>
        <row r="64">
          <cell r="E64">
            <v>252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4"/>
  <sheetViews>
    <sheetView topLeftCell="A271" zoomScaleNormal="100" zoomScaleSheetLayoutView="90" workbookViewId="0">
      <selection activeCell="D274" sqref="D274"/>
    </sheetView>
  </sheetViews>
  <sheetFormatPr defaultRowHeight="15.75"/>
  <cols>
    <col min="1" max="1" width="5" style="5" customWidth="1"/>
    <col min="2" max="2" width="5.42578125" style="5" customWidth="1"/>
    <col min="3" max="3" width="6.42578125" style="6" customWidth="1"/>
    <col min="4" max="4" width="58.140625" style="1" customWidth="1"/>
    <col min="5" max="5" width="11.140625" style="10" customWidth="1"/>
    <col min="6" max="6" width="12.42578125" style="10" customWidth="1"/>
    <col min="7" max="7" width="10.42578125" style="10" customWidth="1"/>
    <col min="8" max="8" width="10.140625" style="10" customWidth="1"/>
    <col min="9" max="9" width="10.85546875" style="10" customWidth="1"/>
    <col min="10" max="10" width="10.5703125" style="10" customWidth="1"/>
    <col min="11" max="11" width="10" style="11" customWidth="1"/>
    <col min="12" max="12" width="10.5703125" style="11" customWidth="1"/>
    <col min="13" max="16384" width="9.140625" style="4"/>
  </cols>
  <sheetData>
    <row r="1" spans="1:12" ht="18.75">
      <c r="A1" s="60" t="s">
        <v>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8.75">
      <c r="A2" s="61" t="s">
        <v>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8.75">
      <c r="A3" s="62" t="s">
        <v>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>
      <c r="A4" s="3"/>
      <c r="B4" s="3"/>
      <c r="C4" s="3"/>
      <c r="D4" s="3"/>
      <c r="E4" s="7"/>
      <c r="F4" s="7"/>
      <c r="G4" s="7"/>
      <c r="H4" s="7"/>
      <c r="I4" s="7"/>
      <c r="J4" s="7"/>
      <c r="K4" s="7"/>
      <c r="L4" s="7"/>
    </row>
    <row r="5" spans="1:12">
      <c r="A5" s="3"/>
      <c r="B5" s="3"/>
      <c r="C5" s="3"/>
      <c r="D5" s="3"/>
      <c r="E5" s="7"/>
      <c r="F5" s="7"/>
      <c r="G5" s="7"/>
      <c r="H5" s="7"/>
      <c r="I5" s="7"/>
      <c r="J5" s="7"/>
      <c r="K5" s="7"/>
      <c r="L5" s="7"/>
    </row>
    <row r="6" spans="1:12">
      <c r="A6" s="3"/>
      <c r="B6" s="3"/>
      <c r="C6" s="3"/>
      <c r="D6" s="3"/>
      <c r="E6" s="7"/>
      <c r="F6" s="7"/>
      <c r="G6" s="7"/>
      <c r="H6" s="7"/>
      <c r="I6" s="7"/>
      <c r="J6" s="7"/>
      <c r="K6" s="7"/>
      <c r="L6" s="7"/>
    </row>
    <row r="7" spans="1:12" ht="27" customHeight="1">
      <c r="A7" s="54" t="s">
        <v>16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>
      <c r="A8" s="2"/>
      <c r="B8" s="2"/>
      <c r="C8" s="2"/>
      <c r="D8" s="2"/>
      <c r="E8" s="7"/>
      <c r="F8" s="7"/>
      <c r="G8" s="7"/>
      <c r="H8" s="7"/>
      <c r="I8" s="7"/>
      <c r="J8" s="7"/>
      <c r="K8" s="7"/>
      <c r="L8" s="7"/>
    </row>
    <row r="9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2">
      <c r="A10" s="69" t="s">
        <v>0</v>
      </c>
      <c r="B10" s="69" t="s">
        <v>227</v>
      </c>
      <c r="C10" s="69" t="s">
        <v>226</v>
      </c>
      <c r="D10" s="69" t="s">
        <v>15</v>
      </c>
      <c r="E10" s="55" t="s">
        <v>217</v>
      </c>
      <c r="F10" s="66"/>
      <c r="G10" s="55" t="s">
        <v>218</v>
      </c>
      <c r="H10" s="56"/>
      <c r="I10" s="55" t="s">
        <v>219</v>
      </c>
      <c r="J10" s="56"/>
      <c r="K10" s="64" t="s">
        <v>6</v>
      </c>
      <c r="L10" s="56"/>
    </row>
    <row r="11" spans="1:12" ht="69" customHeight="1">
      <c r="A11" s="70"/>
      <c r="B11" s="70"/>
      <c r="C11" s="70"/>
      <c r="D11" s="70"/>
      <c r="E11" s="67"/>
      <c r="F11" s="68"/>
      <c r="G11" s="57"/>
      <c r="H11" s="58"/>
      <c r="I11" s="57"/>
      <c r="J11" s="58"/>
      <c r="K11" s="65"/>
      <c r="L11" s="58"/>
    </row>
    <row r="12" spans="1:12" ht="21" customHeight="1">
      <c r="A12" s="59" t="s">
        <v>79</v>
      </c>
      <c r="B12" s="59"/>
      <c r="C12" s="59"/>
      <c r="D12" s="59"/>
      <c r="E12" s="8" t="s">
        <v>5</v>
      </c>
      <c r="F12" s="8" t="s">
        <v>1</v>
      </c>
      <c r="G12" s="8" t="s">
        <v>5</v>
      </c>
      <c r="H12" s="8" t="s">
        <v>1</v>
      </c>
      <c r="I12" s="8" t="s">
        <v>5</v>
      </c>
      <c r="J12" s="8" t="s">
        <v>1</v>
      </c>
      <c r="K12" s="8" t="s">
        <v>5</v>
      </c>
      <c r="L12" s="8" t="s">
        <v>1</v>
      </c>
    </row>
    <row r="13" spans="1:12" ht="21" customHeight="1">
      <c r="A13" s="47" t="s">
        <v>8</v>
      </c>
      <c r="B13" s="13" t="s">
        <v>14</v>
      </c>
      <c r="C13" s="23">
        <v>2</v>
      </c>
      <c r="D13" s="14" t="s">
        <v>17</v>
      </c>
      <c r="E13" s="9">
        <v>405.3</v>
      </c>
      <c r="F13" s="9">
        <f>E13*C13</f>
        <v>810.6</v>
      </c>
      <c r="G13" s="15">
        <f>ROUND([1]Plan2!C1+([1]Plan2!C1*3%),2)</f>
        <v>391.4</v>
      </c>
      <c r="H13" s="9">
        <f>G13*C13</f>
        <v>782.8</v>
      </c>
      <c r="I13" s="9">
        <v>407.68</v>
      </c>
      <c r="J13" s="9">
        <f>I13*C13</f>
        <v>815.36</v>
      </c>
      <c r="K13" s="9">
        <f>ROUND(AVERAGE(E13,G13,I13),2)</f>
        <v>401.46</v>
      </c>
      <c r="L13" s="9">
        <f>K13*C13</f>
        <v>802.92</v>
      </c>
    </row>
    <row r="14" spans="1:12" ht="21" customHeight="1">
      <c r="A14" s="48"/>
      <c r="B14" s="13" t="s">
        <v>14</v>
      </c>
      <c r="C14" s="23">
        <v>2</v>
      </c>
      <c r="D14" s="14" t="s">
        <v>18</v>
      </c>
      <c r="E14" s="9">
        <v>304.5</v>
      </c>
      <c r="F14" s="20">
        <f t="shared" ref="F14:F75" si="0">E14*C14</f>
        <v>609</v>
      </c>
      <c r="G14" s="15">
        <f>ROUND([1]Plan2!C2+([1]Plan2!C2*3%),2)</f>
        <v>428.48</v>
      </c>
      <c r="H14" s="20">
        <f t="shared" ref="H14:H75" si="1">G14*C14</f>
        <v>856.96</v>
      </c>
      <c r="I14" s="9">
        <v>292.24</v>
      </c>
      <c r="J14" s="20">
        <f t="shared" ref="J14:J75" si="2">I14*C14</f>
        <v>584.48</v>
      </c>
      <c r="K14" s="20">
        <f t="shared" ref="K14:K31" si="3">ROUND(AVERAGE(E14,G14,I14),2)</f>
        <v>341.74</v>
      </c>
      <c r="L14" s="20">
        <f t="shared" ref="L14:L31" si="4">K14*C14</f>
        <v>683.48</v>
      </c>
    </row>
    <row r="15" spans="1:12" ht="21" customHeight="1">
      <c r="A15" s="48"/>
      <c r="B15" s="13" t="s">
        <v>14</v>
      </c>
      <c r="C15" s="23">
        <v>1</v>
      </c>
      <c r="D15" s="14" t="s">
        <v>19</v>
      </c>
      <c r="E15" s="9">
        <v>1131.9000000000001</v>
      </c>
      <c r="F15" s="20">
        <f t="shared" si="0"/>
        <v>1131.9000000000001</v>
      </c>
      <c r="G15" s="15">
        <f>ROUND([1]Plan2!C3+([1]Plan2!C3*3%),2)</f>
        <v>289.43</v>
      </c>
      <c r="H15" s="20">
        <f t="shared" si="1"/>
        <v>289.43</v>
      </c>
      <c r="I15" s="9">
        <v>1152.32</v>
      </c>
      <c r="J15" s="20">
        <f t="shared" si="2"/>
        <v>1152.32</v>
      </c>
      <c r="K15" s="20">
        <f t="shared" si="3"/>
        <v>857.88</v>
      </c>
      <c r="L15" s="20">
        <f t="shared" si="4"/>
        <v>857.88</v>
      </c>
    </row>
    <row r="16" spans="1:12" ht="21" customHeight="1">
      <c r="A16" s="48"/>
      <c r="B16" s="13" t="s">
        <v>14</v>
      </c>
      <c r="C16" s="23">
        <v>4</v>
      </c>
      <c r="D16" s="14" t="s">
        <v>20</v>
      </c>
      <c r="E16" s="9">
        <v>50.4</v>
      </c>
      <c r="F16" s="20">
        <f t="shared" si="0"/>
        <v>201.6</v>
      </c>
      <c r="G16" s="15">
        <f>ROUND([1]Plan2!C4+([1]Plan2!C4*3%),2)</f>
        <v>131.33000000000001</v>
      </c>
      <c r="H16" s="20">
        <f t="shared" si="1"/>
        <v>525.32000000000005</v>
      </c>
      <c r="I16" s="9">
        <v>49.92</v>
      </c>
      <c r="J16" s="20">
        <f t="shared" si="2"/>
        <v>199.68</v>
      </c>
      <c r="K16" s="20">
        <f t="shared" si="3"/>
        <v>77.22</v>
      </c>
      <c r="L16" s="20">
        <f t="shared" si="4"/>
        <v>308.88</v>
      </c>
    </row>
    <row r="17" spans="1:12" ht="21" customHeight="1">
      <c r="A17" s="48"/>
      <c r="B17" s="13" t="s">
        <v>14</v>
      </c>
      <c r="C17" s="23">
        <v>1</v>
      </c>
      <c r="D17" s="14" t="s">
        <v>21</v>
      </c>
      <c r="E17" s="9">
        <v>284.55</v>
      </c>
      <c r="F17" s="20">
        <f t="shared" si="0"/>
        <v>284.55</v>
      </c>
      <c r="G17" s="15">
        <f>ROUND([1]Plan2!C5+([1]Plan2!C5*3%),2)</f>
        <v>1016.61</v>
      </c>
      <c r="H17" s="20">
        <f t="shared" si="1"/>
        <v>1016.61</v>
      </c>
      <c r="I17" s="9">
        <v>274.56</v>
      </c>
      <c r="J17" s="20">
        <f t="shared" si="2"/>
        <v>274.56</v>
      </c>
      <c r="K17" s="20">
        <f t="shared" si="3"/>
        <v>525.24</v>
      </c>
      <c r="L17" s="20">
        <f t="shared" si="4"/>
        <v>525.24</v>
      </c>
    </row>
    <row r="18" spans="1:12" ht="21" customHeight="1">
      <c r="A18" s="48"/>
      <c r="B18" s="13" t="s">
        <v>14</v>
      </c>
      <c r="C18" s="23">
        <v>1</v>
      </c>
      <c r="D18" s="14" t="s">
        <v>22</v>
      </c>
      <c r="E18" s="9">
        <v>4198.95</v>
      </c>
      <c r="F18" s="20">
        <f t="shared" si="0"/>
        <v>4198.95</v>
      </c>
      <c r="G18" s="15">
        <f>ROUND([1]Plan2!C6+([1]Plan2!C6*3%),2)</f>
        <v>803.4</v>
      </c>
      <c r="H18" s="20">
        <f t="shared" si="1"/>
        <v>803.4</v>
      </c>
      <c r="I18" s="9">
        <v>4189.12</v>
      </c>
      <c r="J18" s="20">
        <f t="shared" si="2"/>
        <v>4189.12</v>
      </c>
      <c r="K18" s="20">
        <f t="shared" si="3"/>
        <v>3063.82</v>
      </c>
      <c r="L18" s="20">
        <f t="shared" si="4"/>
        <v>3063.82</v>
      </c>
    </row>
    <row r="19" spans="1:12" ht="21" customHeight="1">
      <c r="A19" s="48"/>
      <c r="B19" s="13" t="s">
        <v>14</v>
      </c>
      <c r="C19" s="23">
        <v>1</v>
      </c>
      <c r="D19" s="14" t="s">
        <v>23</v>
      </c>
      <c r="E19" s="9">
        <v>392.7</v>
      </c>
      <c r="F19" s="20">
        <f t="shared" si="0"/>
        <v>392.7</v>
      </c>
      <c r="G19" s="15">
        <f>ROUND([1]Plan2!C7+([1]Plan2!C7*3%),2)</f>
        <v>252.35</v>
      </c>
      <c r="H19" s="20">
        <f t="shared" si="1"/>
        <v>252.35</v>
      </c>
      <c r="I19" s="9">
        <v>395.2</v>
      </c>
      <c r="J19" s="20">
        <f t="shared" si="2"/>
        <v>395.2</v>
      </c>
      <c r="K19" s="20">
        <f t="shared" si="3"/>
        <v>346.75</v>
      </c>
      <c r="L19" s="20">
        <f t="shared" si="4"/>
        <v>346.75</v>
      </c>
    </row>
    <row r="20" spans="1:12" ht="21" customHeight="1">
      <c r="A20" s="48"/>
      <c r="B20" s="13" t="s">
        <v>14</v>
      </c>
      <c r="C20" s="23">
        <v>1</v>
      </c>
      <c r="D20" s="14" t="s">
        <v>24</v>
      </c>
      <c r="E20" s="9">
        <v>392.7</v>
      </c>
      <c r="F20" s="20">
        <f t="shared" si="0"/>
        <v>392.7</v>
      </c>
      <c r="G20" s="15">
        <f>ROUND([1]Plan2!C8+([1]Plan2!C8*3%),2)</f>
        <v>28.84</v>
      </c>
      <c r="H20" s="20">
        <f t="shared" si="1"/>
        <v>28.84</v>
      </c>
      <c r="I20" s="9">
        <v>395.2</v>
      </c>
      <c r="J20" s="20">
        <f t="shared" si="2"/>
        <v>395.2</v>
      </c>
      <c r="K20" s="20">
        <f t="shared" si="3"/>
        <v>272.25</v>
      </c>
      <c r="L20" s="20">
        <f t="shared" si="4"/>
        <v>272.25</v>
      </c>
    </row>
    <row r="21" spans="1:12" ht="21" customHeight="1">
      <c r="A21" s="48"/>
      <c r="B21" s="13" t="s">
        <v>14</v>
      </c>
      <c r="C21" s="23">
        <v>2</v>
      </c>
      <c r="D21" s="14" t="s">
        <v>25</v>
      </c>
      <c r="E21" s="9">
        <v>253.05</v>
      </c>
      <c r="F21" s="20">
        <f t="shared" si="0"/>
        <v>506.1</v>
      </c>
      <c r="G21" s="15">
        <f>ROUND([1]Plan2!C9+([1]Plan2!C9*3%),2)</f>
        <v>31.66</v>
      </c>
      <c r="H21" s="20">
        <f t="shared" si="1"/>
        <v>63.32</v>
      </c>
      <c r="I21" s="9">
        <v>263.12</v>
      </c>
      <c r="J21" s="20">
        <f t="shared" si="2"/>
        <v>526.24</v>
      </c>
      <c r="K21" s="20">
        <f t="shared" si="3"/>
        <v>182.61</v>
      </c>
      <c r="L21" s="20">
        <f t="shared" si="4"/>
        <v>365.22</v>
      </c>
    </row>
    <row r="22" spans="1:12" ht="21" customHeight="1">
      <c r="A22" s="48"/>
      <c r="B22" s="13" t="s">
        <v>14</v>
      </c>
      <c r="C22" s="23">
        <v>1</v>
      </c>
      <c r="D22" s="14" t="s">
        <v>26</v>
      </c>
      <c r="E22" s="9">
        <v>1003.8</v>
      </c>
      <c r="F22" s="20">
        <f t="shared" si="0"/>
        <v>1003.8</v>
      </c>
      <c r="G22" s="15">
        <f>ROUND([1]Plan2!C10+([1]Plan2!C10*3%),2)</f>
        <v>286.33999999999997</v>
      </c>
      <c r="H22" s="20">
        <f t="shared" si="1"/>
        <v>286.33999999999997</v>
      </c>
      <c r="I22" s="9">
        <v>987.06</v>
      </c>
      <c r="J22" s="20">
        <f t="shared" si="2"/>
        <v>987.06</v>
      </c>
      <c r="K22" s="20">
        <f t="shared" si="3"/>
        <v>759.07</v>
      </c>
      <c r="L22" s="20">
        <f t="shared" si="4"/>
        <v>759.07</v>
      </c>
    </row>
    <row r="23" spans="1:12" ht="21" customHeight="1">
      <c r="A23" s="48"/>
      <c r="B23" s="13" t="s">
        <v>14</v>
      </c>
      <c r="C23" s="23">
        <v>1</v>
      </c>
      <c r="D23" s="14" t="s">
        <v>27</v>
      </c>
      <c r="E23" s="9">
        <v>46.2</v>
      </c>
      <c r="F23" s="20">
        <f t="shared" si="0"/>
        <v>46.2</v>
      </c>
      <c r="G23" s="15">
        <f>ROUND([1]Plan2!C11+([1]Plan2!C11*3%),2)</f>
        <v>272.95</v>
      </c>
      <c r="H23" s="20">
        <f t="shared" si="1"/>
        <v>272.95</v>
      </c>
      <c r="I23" s="9">
        <v>42.64</v>
      </c>
      <c r="J23" s="20">
        <f t="shared" si="2"/>
        <v>42.64</v>
      </c>
      <c r="K23" s="20">
        <f t="shared" si="3"/>
        <v>120.6</v>
      </c>
      <c r="L23" s="20">
        <f t="shared" si="4"/>
        <v>120.6</v>
      </c>
    </row>
    <row r="24" spans="1:12" ht="21" customHeight="1">
      <c r="A24" s="48"/>
      <c r="B24" s="13" t="s">
        <v>14</v>
      </c>
      <c r="C24" s="23">
        <v>1</v>
      </c>
      <c r="D24" s="14" t="s">
        <v>28</v>
      </c>
      <c r="E24" s="9">
        <v>186.9</v>
      </c>
      <c r="F24" s="20">
        <f t="shared" si="0"/>
        <v>186.9</v>
      </c>
      <c r="G24" s="15">
        <f>ROUND([1]Plan2!C12+([1]Plan2!C12*3%),2)</f>
        <v>12.36</v>
      </c>
      <c r="H24" s="20">
        <f t="shared" si="1"/>
        <v>12.36</v>
      </c>
      <c r="I24" s="9">
        <v>180.96</v>
      </c>
      <c r="J24" s="20">
        <f t="shared" si="2"/>
        <v>180.96</v>
      </c>
      <c r="K24" s="20">
        <f t="shared" si="3"/>
        <v>126.74</v>
      </c>
      <c r="L24" s="20">
        <f t="shared" si="4"/>
        <v>126.74</v>
      </c>
    </row>
    <row r="25" spans="1:12" ht="21" customHeight="1">
      <c r="A25" s="48"/>
      <c r="B25" s="13" t="s">
        <v>14</v>
      </c>
      <c r="C25" s="23">
        <v>2</v>
      </c>
      <c r="D25" s="14" t="s">
        <v>29</v>
      </c>
      <c r="E25" s="9">
        <v>280.35000000000002</v>
      </c>
      <c r="F25" s="20">
        <f t="shared" si="0"/>
        <v>560.70000000000005</v>
      </c>
      <c r="G25" s="15">
        <f>ROUND([1]Plan2!C13+([1]Plan2!C13*3%),2)</f>
        <v>272.95</v>
      </c>
      <c r="H25" s="20">
        <f t="shared" si="1"/>
        <v>545.9</v>
      </c>
      <c r="I25" s="9">
        <v>271.44</v>
      </c>
      <c r="J25" s="20">
        <f t="shared" si="2"/>
        <v>542.88</v>
      </c>
      <c r="K25" s="20">
        <f t="shared" si="3"/>
        <v>274.91000000000003</v>
      </c>
      <c r="L25" s="20">
        <f t="shared" si="4"/>
        <v>549.82000000000005</v>
      </c>
    </row>
    <row r="26" spans="1:12" ht="21" customHeight="1">
      <c r="A26" s="48"/>
      <c r="B26" s="13" t="s">
        <v>14</v>
      </c>
      <c r="C26" s="23">
        <v>2</v>
      </c>
      <c r="D26" s="14" t="s">
        <v>30</v>
      </c>
      <c r="E26" s="9">
        <v>223.65</v>
      </c>
      <c r="F26" s="20">
        <f t="shared" si="0"/>
        <v>447.3</v>
      </c>
      <c r="G26" s="15">
        <f>ROUND([1]Plan2!C14+([1]Plan2!C14*3%),2)</f>
        <v>194.67</v>
      </c>
      <c r="H26" s="20">
        <f t="shared" si="1"/>
        <v>389.34</v>
      </c>
      <c r="I26" s="9">
        <v>224.64</v>
      </c>
      <c r="J26" s="20">
        <f t="shared" si="2"/>
        <v>449.28</v>
      </c>
      <c r="K26" s="20">
        <f t="shared" si="3"/>
        <v>214.32</v>
      </c>
      <c r="L26" s="20">
        <f t="shared" si="4"/>
        <v>428.64</v>
      </c>
    </row>
    <row r="27" spans="1:12" ht="21" customHeight="1">
      <c r="A27" s="48"/>
      <c r="B27" s="13" t="s">
        <v>14</v>
      </c>
      <c r="C27" s="23">
        <v>4</v>
      </c>
      <c r="D27" s="14" t="s">
        <v>31</v>
      </c>
      <c r="E27" s="9">
        <v>2864.4</v>
      </c>
      <c r="F27" s="20">
        <f t="shared" si="0"/>
        <v>11457.6</v>
      </c>
      <c r="G27" s="15">
        <f>ROUND([1]Plan2!C15+([1]Plan2!C15*3%),2)</f>
        <v>129.78</v>
      </c>
      <c r="H27" s="20">
        <f t="shared" si="1"/>
        <v>519.12</v>
      </c>
      <c r="I27" s="9">
        <v>2806.96</v>
      </c>
      <c r="J27" s="20">
        <f t="shared" si="2"/>
        <v>11227.84</v>
      </c>
      <c r="K27" s="20">
        <f t="shared" si="3"/>
        <v>1933.71</v>
      </c>
      <c r="L27" s="20">
        <f t="shared" si="4"/>
        <v>7734.84</v>
      </c>
    </row>
    <row r="28" spans="1:12" ht="21" customHeight="1">
      <c r="A28" s="48"/>
      <c r="B28" s="13" t="s">
        <v>14</v>
      </c>
      <c r="C28" s="23">
        <v>4</v>
      </c>
      <c r="D28" s="14" t="s">
        <v>32</v>
      </c>
      <c r="E28" s="9">
        <v>109.2</v>
      </c>
      <c r="F28" s="20">
        <f t="shared" si="0"/>
        <v>436.8</v>
      </c>
      <c r="G28" s="15">
        <f>ROUND([1]Plan2!C16+([1]Plan2!C16*3%),2)</f>
        <v>128.75</v>
      </c>
      <c r="H28" s="20">
        <f t="shared" si="1"/>
        <v>515</v>
      </c>
      <c r="I28" s="9">
        <v>119.6</v>
      </c>
      <c r="J28" s="20">
        <f t="shared" si="2"/>
        <v>478.4</v>
      </c>
      <c r="K28" s="20">
        <f t="shared" si="3"/>
        <v>119.18</v>
      </c>
      <c r="L28" s="20">
        <f t="shared" si="4"/>
        <v>476.72</v>
      </c>
    </row>
    <row r="29" spans="1:12" ht="21" customHeight="1">
      <c r="A29" s="48"/>
      <c r="B29" s="13" t="s">
        <v>14</v>
      </c>
      <c r="C29" s="23">
        <v>4</v>
      </c>
      <c r="D29" s="14" t="s">
        <v>33</v>
      </c>
      <c r="E29" s="9">
        <v>61.95</v>
      </c>
      <c r="F29" s="20">
        <f t="shared" si="0"/>
        <v>247.8</v>
      </c>
      <c r="G29" s="15">
        <f>ROUND([1]Plan2!C17+([1]Plan2!C17*3%),2)</f>
        <v>131.84</v>
      </c>
      <c r="H29" s="20">
        <f t="shared" si="1"/>
        <v>527.36</v>
      </c>
      <c r="I29" s="9">
        <v>59.28</v>
      </c>
      <c r="J29" s="20">
        <f t="shared" si="2"/>
        <v>237.12</v>
      </c>
      <c r="K29" s="20">
        <f t="shared" si="3"/>
        <v>84.36</v>
      </c>
      <c r="L29" s="20">
        <f t="shared" si="4"/>
        <v>337.44</v>
      </c>
    </row>
    <row r="30" spans="1:12" ht="21" customHeight="1">
      <c r="A30" s="48"/>
      <c r="B30" s="13" t="s">
        <v>14</v>
      </c>
      <c r="C30" s="23">
        <v>4</v>
      </c>
      <c r="D30" s="14" t="s">
        <v>34</v>
      </c>
      <c r="E30" s="9">
        <v>77.7</v>
      </c>
      <c r="F30" s="20">
        <f t="shared" si="0"/>
        <v>310.8</v>
      </c>
      <c r="G30" s="15">
        <f>ROUND([1]Plan2!C18+([1]Plan2!C18*3%),2)</f>
        <v>80.34</v>
      </c>
      <c r="H30" s="20">
        <f t="shared" si="1"/>
        <v>321.36</v>
      </c>
      <c r="I30" s="9">
        <v>73.84</v>
      </c>
      <c r="J30" s="20">
        <f t="shared" si="2"/>
        <v>295.36</v>
      </c>
      <c r="K30" s="20">
        <f t="shared" si="3"/>
        <v>77.290000000000006</v>
      </c>
      <c r="L30" s="20">
        <f t="shared" si="4"/>
        <v>309.16000000000003</v>
      </c>
    </row>
    <row r="31" spans="1:12" ht="21" customHeight="1">
      <c r="A31" s="48"/>
      <c r="B31" s="13" t="s">
        <v>14</v>
      </c>
      <c r="C31" s="23">
        <v>1</v>
      </c>
      <c r="D31" s="14" t="s">
        <v>35</v>
      </c>
      <c r="E31" s="9">
        <v>435.75</v>
      </c>
      <c r="F31" s="20">
        <f t="shared" si="0"/>
        <v>435.75</v>
      </c>
      <c r="G31" s="15">
        <f>ROUND([1]Plan2!C19+([1]Plan2!C19*3%),2)</f>
        <v>109.5</v>
      </c>
      <c r="H31" s="20">
        <f t="shared" si="1"/>
        <v>109.5</v>
      </c>
      <c r="I31" s="9">
        <v>426.4</v>
      </c>
      <c r="J31" s="20">
        <f t="shared" si="2"/>
        <v>426.4</v>
      </c>
      <c r="K31" s="20">
        <f t="shared" si="3"/>
        <v>323.88</v>
      </c>
      <c r="L31" s="20">
        <f t="shared" si="4"/>
        <v>323.88</v>
      </c>
    </row>
    <row r="32" spans="1:12" ht="21" customHeight="1">
      <c r="A32" s="48"/>
      <c r="B32" s="13" t="s">
        <v>14</v>
      </c>
      <c r="C32" s="23">
        <v>1</v>
      </c>
      <c r="D32" s="14" t="s">
        <v>36</v>
      </c>
      <c r="E32" s="9">
        <v>241.5</v>
      </c>
      <c r="F32" s="20">
        <f t="shared" si="0"/>
        <v>241.5</v>
      </c>
      <c r="G32" s="15">
        <f>ROUND([1]Plan2!C20+([1]Plan2!C20*3%),2)</f>
        <v>128.75</v>
      </c>
      <c r="H32" s="20">
        <f t="shared" si="1"/>
        <v>128.75</v>
      </c>
      <c r="I32" s="9">
        <v>249.6</v>
      </c>
      <c r="J32" s="20">
        <f t="shared" si="2"/>
        <v>249.6</v>
      </c>
      <c r="K32" s="20">
        <f>ROUND(AVERAGE(E32,G32,I32),2)</f>
        <v>206.62</v>
      </c>
      <c r="L32" s="20">
        <f>K32*C32</f>
        <v>206.62</v>
      </c>
    </row>
    <row r="33" spans="1:12" ht="21" customHeight="1">
      <c r="A33" s="48"/>
      <c r="B33" s="13" t="s">
        <v>14</v>
      </c>
      <c r="C33" s="23">
        <v>1</v>
      </c>
      <c r="D33" s="14" t="s">
        <v>37</v>
      </c>
      <c r="E33" s="9">
        <v>137.55000000000001</v>
      </c>
      <c r="F33" s="20">
        <f t="shared" si="0"/>
        <v>137.55000000000001</v>
      </c>
      <c r="G33" s="15">
        <f>ROUND([1]Plan2!C21+([1]Plan2!C21*3%),2)</f>
        <v>169.95</v>
      </c>
      <c r="H33" s="20">
        <f t="shared" si="1"/>
        <v>169.95</v>
      </c>
      <c r="I33" s="9">
        <v>146.63999999999999</v>
      </c>
      <c r="J33" s="20">
        <f t="shared" si="2"/>
        <v>146.63999999999999</v>
      </c>
      <c r="K33" s="20">
        <f t="shared" ref="K33:K50" si="5">ROUND(AVERAGE(E33,G33,I33),2)</f>
        <v>151.38</v>
      </c>
      <c r="L33" s="20">
        <f t="shared" ref="L33:L50" si="6">K33*C33</f>
        <v>151.38</v>
      </c>
    </row>
    <row r="34" spans="1:12" ht="21" customHeight="1">
      <c r="A34" s="48"/>
      <c r="B34" s="13" t="s">
        <v>14</v>
      </c>
      <c r="C34" s="23">
        <v>2</v>
      </c>
      <c r="D34" s="14" t="s">
        <v>38</v>
      </c>
      <c r="E34" s="9">
        <v>375.9</v>
      </c>
      <c r="F34" s="20">
        <f t="shared" si="0"/>
        <v>751.8</v>
      </c>
      <c r="G34" s="15">
        <f>ROUND([1]Plan2!C22+([1]Plan2!C22*3%),2)</f>
        <v>260.98</v>
      </c>
      <c r="H34" s="20">
        <f t="shared" si="1"/>
        <v>521.96</v>
      </c>
      <c r="I34" s="9">
        <v>365.04</v>
      </c>
      <c r="J34" s="20">
        <f t="shared" si="2"/>
        <v>730.08</v>
      </c>
      <c r="K34" s="20">
        <f t="shared" si="5"/>
        <v>333.97</v>
      </c>
      <c r="L34" s="20">
        <f t="shared" si="6"/>
        <v>667.94</v>
      </c>
    </row>
    <row r="35" spans="1:12" ht="21" customHeight="1">
      <c r="A35" s="48"/>
      <c r="B35" s="13" t="s">
        <v>14</v>
      </c>
      <c r="C35" s="23">
        <v>4</v>
      </c>
      <c r="D35" s="14" t="s">
        <v>39</v>
      </c>
      <c r="E35" s="9">
        <v>160.65</v>
      </c>
      <c r="F35" s="20">
        <f t="shared" si="0"/>
        <v>642.6</v>
      </c>
      <c r="G35" s="15">
        <f>ROUND([1]Plan2!C23+([1]Plan2!C23*3%),2)</f>
        <v>46.35</v>
      </c>
      <c r="H35" s="20">
        <f t="shared" si="1"/>
        <v>185.4</v>
      </c>
      <c r="I35" s="9">
        <v>164.32</v>
      </c>
      <c r="J35" s="20">
        <f t="shared" si="2"/>
        <v>657.28</v>
      </c>
      <c r="K35" s="20">
        <f t="shared" si="5"/>
        <v>123.77</v>
      </c>
      <c r="L35" s="20">
        <f t="shared" si="6"/>
        <v>495.08</v>
      </c>
    </row>
    <row r="36" spans="1:12" ht="21" customHeight="1">
      <c r="A36" s="48"/>
      <c r="B36" s="13" t="s">
        <v>14</v>
      </c>
      <c r="C36" s="23">
        <v>1</v>
      </c>
      <c r="D36" s="14" t="s">
        <v>40</v>
      </c>
      <c r="E36" s="9">
        <v>206.85</v>
      </c>
      <c r="F36" s="20">
        <f t="shared" si="0"/>
        <v>206.85</v>
      </c>
      <c r="G36" s="15">
        <f>ROUND([1]Plan2!C24+([1]Plan2!C24*3%),2)</f>
        <v>71.069999999999993</v>
      </c>
      <c r="H36" s="20">
        <f t="shared" si="1"/>
        <v>71.069999999999993</v>
      </c>
      <c r="I36" s="9">
        <v>192.4</v>
      </c>
      <c r="J36" s="20">
        <f t="shared" si="2"/>
        <v>192.4</v>
      </c>
      <c r="K36" s="20">
        <f t="shared" si="5"/>
        <v>156.77000000000001</v>
      </c>
      <c r="L36" s="20">
        <f t="shared" si="6"/>
        <v>156.77000000000001</v>
      </c>
    </row>
    <row r="37" spans="1:12" ht="21" customHeight="1">
      <c r="A37" s="48"/>
      <c r="B37" s="13" t="s">
        <v>14</v>
      </c>
      <c r="C37" s="23">
        <v>2</v>
      </c>
      <c r="D37" s="14" t="s">
        <v>41</v>
      </c>
      <c r="E37" s="9">
        <v>160.65</v>
      </c>
      <c r="F37" s="20">
        <f t="shared" si="0"/>
        <v>321.3</v>
      </c>
      <c r="G37" s="15">
        <f>ROUND([1]Plan2!C25+([1]Plan2!C25*3%),2)</f>
        <v>81.37</v>
      </c>
      <c r="H37" s="20">
        <f t="shared" si="1"/>
        <v>162.74</v>
      </c>
      <c r="I37" s="9">
        <v>149.76</v>
      </c>
      <c r="J37" s="20">
        <f t="shared" si="2"/>
        <v>299.52</v>
      </c>
      <c r="K37" s="20">
        <f t="shared" si="5"/>
        <v>130.59</v>
      </c>
      <c r="L37" s="20">
        <f t="shared" si="6"/>
        <v>261.18</v>
      </c>
    </row>
    <row r="38" spans="1:12" ht="21" customHeight="1">
      <c r="A38" s="48"/>
      <c r="B38" s="13" t="s">
        <v>14</v>
      </c>
      <c r="C38" s="23">
        <v>2</v>
      </c>
      <c r="D38" s="14" t="s">
        <v>42</v>
      </c>
      <c r="E38" s="9">
        <v>160.65</v>
      </c>
      <c r="F38" s="20">
        <f t="shared" si="0"/>
        <v>321.3</v>
      </c>
      <c r="G38" s="15">
        <f>ROUND([1]Plan2!C26+([1]Plan2!C26*3%),2)</f>
        <v>219.39</v>
      </c>
      <c r="H38" s="20">
        <f t="shared" si="1"/>
        <v>438.78</v>
      </c>
      <c r="I38" s="9">
        <v>149.76</v>
      </c>
      <c r="J38" s="20">
        <f t="shared" si="2"/>
        <v>299.52</v>
      </c>
      <c r="K38" s="20">
        <f t="shared" si="5"/>
        <v>176.6</v>
      </c>
      <c r="L38" s="20">
        <f t="shared" si="6"/>
        <v>353.2</v>
      </c>
    </row>
    <row r="39" spans="1:12" ht="21" customHeight="1">
      <c r="A39" s="48"/>
      <c r="B39" s="13" t="s">
        <v>14</v>
      </c>
      <c r="C39" s="23">
        <v>2</v>
      </c>
      <c r="D39" s="14" t="s">
        <v>42</v>
      </c>
      <c r="E39" s="9">
        <v>263.55</v>
      </c>
      <c r="F39" s="20">
        <f t="shared" si="0"/>
        <v>527.1</v>
      </c>
      <c r="G39" s="15">
        <f>ROUND([1]Plan2!C27+([1]Plan2!C27*3%),2)</f>
        <v>100.94</v>
      </c>
      <c r="H39" s="20">
        <f t="shared" si="1"/>
        <v>201.88</v>
      </c>
      <c r="I39" s="9">
        <v>270.39999999999998</v>
      </c>
      <c r="J39" s="20">
        <f t="shared" si="2"/>
        <v>540.79999999999995</v>
      </c>
      <c r="K39" s="20">
        <f t="shared" si="5"/>
        <v>211.63</v>
      </c>
      <c r="L39" s="20">
        <f t="shared" si="6"/>
        <v>423.26</v>
      </c>
    </row>
    <row r="40" spans="1:12" ht="21" customHeight="1">
      <c r="A40" s="48"/>
      <c r="B40" s="13" t="s">
        <v>14</v>
      </c>
      <c r="C40" s="23">
        <v>1</v>
      </c>
      <c r="D40" s="14" t="s">
        <v>43</v>
      </c>
      <c r="E40" s="9">
        <v>121.03</v>
      </c>
      <c r="F40" s="20">
        <f t="shared" si="0"/>
        <v>121.03</v>
      </c>
      <c r="G40" s="15">
        <f>ROUND([1]Plan2!C28+([1]Plan2!C28*3%),2)</f>
        <v>101.97</v>
      </c>
      <c r="H40" s="20">
        <f t="shared" si="1"/>
        <v>101.97</v>
      </c>
      <c r="I40" s="9">
        <v>1164.8</v>
      </c>
      <c r="J40" s="20">
        <f t="shared" si="2"/>
        <v>1164.8</v>
      </c>
      <c r="K40" s="20">
        <f t="shared" si="5"/>
        <v>462.6</v>
      </c>
      <c r="L40" s="20">
        <f t="shared" si="6"/>
        <v>462.6</v>
      </c>
    </row>
    <row r="41" spans="1:12" ht="21" customHeight="1">
      <c r="A41" s="48"/>
      <c r="B41" s="13" t="s">
        <v>14</v>
      </c>
      <c r="C41" s="23">
        <v>1</v>
      </c>
      <c r="D41" s="14" t="s">
        <v>44</v>
      </c>
      <c r="E41" s="9">
        <v>231</v>
      </c>
      <c r="F41" s="20">
        <f t="shared" si="0"/>
        <v>231</v>
      </c>
      <c r="G41" s="15">
        <f>ROUND([1]Plan2!C29+([1]Plan2!C29*3%),2)</f>
        <v>87.55</v>
      </c>
      <c r="H41" s="20">
        <f t="shared" si="1"/>
        <v>87.55</v>
      </c>
      <c r="I41" s="9">
        <v>235.04</v>
      </c>
      <c r="J41" s="20">
        <f t="shared" si="2"/>
        <v>235.04</v>
      </c>
      <c r="K41" s="20">
        <f t="shared" si="5"/>
        <v>184.53</v>
      </c>
      <c r="L41" s="20">
        <f t="shared" si="6"/>
        <v>184.53</v>
      </c>
    </row>
    <row r="42" spans="1:12" ht="21" customHeight="1">
      <c r="A42" s="48"/>
      <c r="B42" s="13" t="s">
        <v>14</v>
      </c>
      <c r="C42" s="23">
        <v>1</v>
      </c>
      <c r="D42" s="14" t="s">
        <v>45</v>
      </c>
      <c r="E42" s="9">
        <v>208.95</v>
      </c>
      <c r="F42" s="20">
        <f t="shared" si="0"/>
        <v>208.95</v>
      </c>
      <c r="G42" s="15">
        <f>ROUND([1]Plan2!C30+([1]Plan2!C30*3%),2)</f>
        <v>43.26</v>
      </c>
      <c r="H42" s="20">
        <f t="shared" si="1"/>
        <v>43.26</v>
      </c>
      <c r="I42" s="9">
        <v>205.92</v>
      </c>
      <c r="J42" s="20">
        <f t="shared" si="2"/>
        <v>205.92</v>
      </c>
      <c r="K42" s="20">
        <f t="shared" si="5"/>
        <v>152.71</v>
      </c>
      <c r="L42" s="20">
        <f t="shared" si="6"/>
        <v>152.71</v>
      </c>
    </row>
    <row r="43" spans="1:12" ht="21" customHeight="1">
      <c r="A43" s="48"/>
      <c r="B43" s="13" t="s">
        <v>14</v>
      </c>
      <c r="C43" s="23">
        <v>2</v>
      </c>
      <c r="D43" s="14" t="s">
        <v>46</v>
      </c>
      <c r="E43" s="9">
        <v>361.41</v>
      </c>
      <c r="F43" s="20">
        <f t="shared" si="0"/>
        <v>722.82</v>
      </c>
      <c r="G43" s="15">
        <f>ROUND([1]Plan2!C31+([1]Plan2!C31*3%),2)</f>
        <v>42.23</v>
      </c>
      <c r="H43" s="20">
        <f t="shared" si="1"/>
        <v>84.46</v>
      </c>
      <c r="I43" s="9">
        <v>343.2</v>
      </c>
      <c r="J43" s="20">
        <f t="shared" si="2"/>
        <v>686.4</v>
      </c>
      <c r="K43" s="20">
        <f t="shared" si="5"/>
        <v>248.95</v>
      </c>
      <c r="L43" s="20">
        <f t="shared" si="6"/>
        <v>497.9</v>
      </c>
    </row>
    <row r="44" spans="1:12" ht="21" customHeight="1">
      <c r="A44" s="48"/>
      <c r="B44" s="13" t="s">
        <v>14</v>
      </c>
      <c r="C44" s="23">
        <v>2</v>
      </c>
      <c r="D44" s="14" t="s">
        <v>47</v>
      </c>
      <c r="E44" s="9">
        <v>3455.55</v>
      </c>
      <c r="F44" s="20">
        <f t="shared" si="0"/>
        <v>6911.1</v>
      </c>
      <c r="G44" s="15">
        <f>ROUND([1]Plan2!C32+([1]Plan2!C32*3%),2)</f>
        <v>29.87</v>
      </c>
      <c r="H44" s="20">
        <f t="shared" si="1"/>
        <v>59.74</v>
      </c>
      <c r="I44" s="9">
        <v>3370.64</v>
      </c>
      <c r="J44" s="20">
        <f t="shared" si="2"/>
        <v>6741.28</v>
      </c>
      <c r="K44" s="20">
        <f t="shared" si="5"/>
        <v>2285.35</v>
      </c>
      <c r="L44" s="20">
        <f t="shared" si="6"/>
        <v>4570.7</v>
      </c>
    </row>
    <row r="45" spans="1:12" ht="21" customHeight="1">
      <c r="A45" s="48"/>
      <c r="B45" s="13" t="s">
        <v>14</v>
      </c>
      <c r="C45" s="23">
        <v>1</v>
      </c>
      <c r="D45" s="14" t="s">
        <v>48</v>
      </c>
      <c r="E45" s="9">
        <v>3054.45</v>
      </c>
      <c r="F45" s="20">
        <f t="shared" si="0"/>
        <v>3054.45</v>
      </c>
      <c r="G45" s="15">
        <f>ROUND([1]Plan2!C33+([1]Plan2!C33*3%),2)</f>
        <v>925.97</v>
      </c>
      <c r="H45" s="20">
        <f t="shared" si="1"/>
        <v>925.97</v>
      </c>
      <c r="I45" s="9">
        <v>3118.96</v>
      </c>
      <c r="J45" s="20">
        <f t="shared" si="2"/>
        <v>3118.96</v>
      </c>
      <c r="K45" s="20">
        <f t="shared" si="5"/>
        <v>2366.46</v>
      </c>
      <c r="L45" s="20">
        <f t="shared" si="6"/>
        <v>2366.46</v>
      </c>
    </row>
    <row r="46" spans="1:12" ht="21" customHeight="1">
      <c r="A46" s="48"/>
      <c r="B46" s="13" t="s">
        <v>14</v>
      </c>
      <c r="C46" s="23">
        <v>1</v>
      </c>
      <c r="D46" s="14" t="s">
        <v>49</v>
      </c>
      <c r="E46" s="9">
        <v>1039.5</v>
      </c>
      <c r="F46" s="20">
        <f t="shared" si="0"/>
        <v>1039.5</v>
      </c>
      <c r="G46" s="15">
        <f>ROUND([1]Plan2!C34+([1]Plan2!C34*3%),2)</f>
        <v>46.35</v>
      </c>
      <c r="H46" s="20">
        <f t="shared" si="1"/>
        <v>46.35</v>
      </c>
      <c r="I46" s="9">
        <v>925.6</v>
      </c>
      <c r="J46" s="20">
        <f t="shared" si="2"/>
        <v>925.6</v>
      </c>
      <c r="K46" s="20">
        <f t="shared" si="5"/>
        <v>670.48</v>
      </c>
      <c r="L46" s="20">
        <f t="shared" si="6"/>
        <v>670.48</v>
      </c>
    </row>
    <row r="47" spans="1:12" ht="21" customHeight="1">
      <c r="A47" s="48"/>
      <c r="B47" s="13" t="s">
        <v>14</v>
      </c>
      <c r="C47" s="23">
        <v>2</v>
      </c>
      <c r="D47" s="14" t="s">
        <v>50</v>
      </c>
      <c r="E47" s="9">
        <v>123.9</v>
      </c>
      <c r="F47" s="20">
        <f t="shared" si="0"/>
        <v>247.8</v>
      </c>
      <c r="G47" s="15">
        <f>ROUND([1]Plan2!C35+([1]Plan2!C35*3%),2)</f>
        <v>149.35</v>
      </c>
      <c r="H47" s="20">
        <f t="shared" si="1"/>
        <v>298.7</v>
      </c>
      <c r="I47" s="9">
        <v>119.6</v>
      </c>
      <c r="J47" s="20">
        <f t="shared" si="2"/>
        <v>239.2</v>
      </c>
      <c r="K47" s="20">
        <f t="shared" si="5"/>
        <v>130.94999999999999</v>
      </c>
      <c r="L47" s="20">
        <f t="shared" si="6"/>
        <v>261.89999999999998</v>
      </c>
    </row>
    <row r="48" spans="1:12" ht="21" customHeight="1">
      <c r="A48" s="48"/>
      <c r="B48" s="13" t="s">
        <v>14</v>
      </c>
      <c r="C48" s="23">
        <v>1</v>
      </c>
      <c r="D48" s="14" t="s">
        <v>51</v>
      </c>
      <c r="E48" s="9">
        <v>664.65</v>
      </c>
      <c r="F48" s="20">
        <f t="shared" si="0"/>
        <v>664.65</v>
      </c>
      <c r="G48" s="15">
        <f>ROUND([1]Plan2!C36+([1]Plan2!C36*3%),2)</f>
        <v>118.45</v>
      </c>
      <c r="H48" s="20">
        <f t="shared" si="1"/>
        <v>118.45</v>
      </c>
      <c r="I48" s="9">
        <v>666.64</v>
      </c>
      <c r="J48" s="20">
        <f t="shared" si="2"/>
        <v>666.64</v>
      </c>
      <c r="K48" s="20">
        <f t="shared" si="5"/>
        <v>483.25</v>
      </c>
      <c r="L48" s="20">
        <f t="shared" si="6"/>
        <v>483.25</v>
      </c>
    </row>
    <row r="49" spans="1:12" ht="21" customHeight="1">
      <c r="A49" s="48"/>
      <c r="B49" s="13" t="s">
        <v>14</v>
      </c>
      <c r="C49" s="23">
        <v>1</v>
      </c>
      <c r="D49" s="14" t="s">
        <v>52</v>
      </c>
      <c r="E49" s="9">
        <v>876.75</v>
      </c>
      <c r="F49" s="20">
        <f t="shared" si="0"/>
        <v>876.75</v>
      </c>
      <c r="G49" s="15">
        <f>ROUND([1]Plan2!C37+([1]Plan2!C37*3%),2)</f>
        <v>677.74</v>
      </c>
      <c r="H49" s="20">
        <f t="shared" si="1"/>
        <v>677.74</v>
      </c>
      <c r="I49" s="9">
        <v>846.56</v>
      </c>
      <c r="J49" s="20">
        <f t="shared" si="2"/>
        <v>846.56</v>
      </c>
      <c r="K49" s="20">
        <f t="shared" si="5"/>
        <v>800.35</v>
      </c>
      <c r="L49" s="20">
        <f t="shared" si="6"/>
        <v>800.35</v>
      </c>
    </row>
    <row r="50" spans="1:12" ht="21" customHeight="1">
      <c r="A50" s="48"/>
      <c r="B50" s="13" t="s">
        <v>14</v>
      </c>
      <c r="C50" s="23">
        <v>1</v>
      </c>
      <c r="D50" s="14" t="s">
        <v>53</v>
      </c>
      <c r="E50" s="9">
        <v>383.25</v>
      </c>
      <c r="F50" s="20">
        <f t="shared" si="0"/>
        <v>383.25</v>
      </c>
      <c r="G50" s="15">
        <f>ROUND([1]Plan2!C38+([1]Plan2!C38*3%),2)</f>
        <v>16.48</v>
      </c>
      <c r="H50" s="20">
        <f t="shared" si="1"/>
        <v>16.48</v>
      </c>
      <c r="I50" s="9">
        <v>362.96</v>
      </c>
      <c r="J50" s="20">
        <f t="shared" si="2"/>
        <v>362.96</v>
      </c>
      <c r="K50" s="20">
        <f t="shared" si="5"/>
        <v>254.23</v>
      </c>
      <c r="L50" s="20">
        <f t="shared" si="6"/>
        <v>254.23</v>
      </c>
    </row>
    <row r="51" spans="1:12" ht="21" customHeight="1">
      <c r="A51" s="48"/>
      <c r="B51" s="13" t="s">
        <v>14</v>
      </c>
      <c r="C51" s="23">
        <v>1</v>
      </c>
      <c r="D51" s="14" t="s">
        <v>54</v>
      </c>
      <c r="E51" s="9">
        <v>383.25</v>
      </c>
      <c r="F51" s="20">
        <f t="shared" si="0"/>
        <v>383.25</v>
      </c>
      <c r="G51" s="15">
        <f>ROUND([1]Plan2!C39+([1]Plan2!C39*3%),2)</f>
        <v>49.44</v>
      </c>
      <c r="H51" s="20">
        <f t="shared" si="1"/>
        <v>49.44</v>
      </c>
      <c r="I51" s="9">
        <v>362.96</v>
      </c>
      <c r="J51" s="20">
        <f t="shared" si="2"/>
        <v>362.96</v>
      </c>
      <c r="K51" s="20">
        <f>ROUND(AVERAGE(E51,G51,I51),2)</f>
        <v>265.22000000000003</v>
      </c>
      <c r="L51" s="20">
        <f>K51*C51</f>
        <v>265.22000000000003</v>
      </c>
    </row>
    <row r="52" spans="1:12" ht="21" customHeight="1">
      <c r="A52" s="48"/>
      <c r="B52" s="13" t="s">
        <v>14</v>
      </c>
      <c r="C52" s="23">
        <v>1</v>
      </c>
      <c r="D52" s="14" t="s">
        <v>55</v>
      </c>
      <c r="E52" s="9">
        <v>115.5</v>
      </c>
      <c r="F52" s="20">
        <f t="shared" si="0"/>
        <v>115.5</v>
      </c>
      <c r="G52" s="15">
        <f>ROUND([1]Plan2!C40+([1]Plan2!C40*3%),2)</f>
        <v>119.48</v>
      </c>
      <c r="H52" s="20">
        <f t="shared" si="1"/>
        <v>119.48</v>
      </c>
      <c r="I52" s="9">
        <v>108.16</v>
      </c>
      <c r="J52" s="20">
        <f t="shared" si="2"/>
        <v>108.16</v>
      </c>
      <c r="K52" s="20">
        <f t="shared" ref="K52:K69" si="7">ROUND(AVERAGE(E52,G52,I52),2)</f>
        <v>114.38</v>
      </c>
      <c r="L52" s="20">
        <f t="shared" ref="L52:L69" si="8">K52*C52</f>
        <v>114.38</v>
      </c>
    </row>
    <row r="53" spans="1:12" ht="21" customHeight="1">
      <c r="A53" s="48"/>
      <c r="B53" s="13" t="s">
        <v>14</v>
      </c>
      <c r="C53" s="23">
        <v>1</v>
      </c>
      <c r="D53" s="14" t="s">
        <v>56</v>
      </c>
      <c r="E53" s="9">
        <v>115.5</v>
      </c>
      <c r="F53" s="20">
        <f t="shared" si="0"/>
        <v>115.5</v>
      </c>
      <c r="G53" s="15">
        <f>ROUND([1]Plan2!C41+([1]Plan2!C41*3%),2)</f>
        <v>195.34</v>
      </c>
      <c r="H53" s="20">
        <f t="shared" si="1"/>
        <v>195.34</v>
      </c>
      <c r="I53" s="9">
        <v>108.16</v>
      </c>
      <c r="J53" s="20">
        <f t="shared" si="2"/>
        <v>108.16</v>
      </c>
      <c r="K53" s="20">
        <f t="shared" si="7"/>
        <v>139.66999999999999</v>
      </c>
      <c r="L53" s="20">
        <f t="shared" si="8"/>
        <v>139.66999999999999</v>
      </c>
    </row>
    <row r="54" spans="1:12" ht="21" customHeight="1">
      <c r="A54" s="48"/>
      <c r="B54" s="13" t="s">
        <v>14</v>
      </c>
      <c r="C54" s="23">
        <v>1</v>
      </c>
      <c r="D54" s="14" t="s">
        <v>57</v>
      </c>
      <c r="E54" s="9">
        <v>442.05</v>
      </c>
      <c r="F54" s="20">
        <f t="shared" si="0"/>
        <v>442.05</v>
      </c>
      <c r="G54" s="15">
        <f>ROUND([1]Plan2!C42+([1]Plan2!C42*3%),2)</f>
        <v>53.56</v>
      </c>
      <c r="H54" s="20">
        <f t="shared" si="1"/>
        <v>53.56</v>
      </c>
      <c r="I54" s="9">
        <v>461.76</v>
      </c>
      <c r="J54" s="20">
        <f t="shared" si="2"/>
        <v>461.76</v>
      </c>
      <c r="K54" s="20">
        <f t="shared" si="7"/>
        <v>319.12</v>
      </c>
      <c r="L54" s="20">
        <f t="shared" si="8"/>
        <v>319.12</v>
      </c>
    </row>
    <row r="55" spans="1:12" ht="21" customHeight="1">
      <c r="A55" s="48"/>
      <c r="B55" s="13" t="s">
        <v>14</v>
      </c>
      <c r="C55" s="23">
        <v>2</v>
      </c>
      <c r="D55" s="14" t="s">
        <v>58</v>
      </c>
      <c r="E55" s="9">
        <v>81.900000000000006</v>
      </c>
      <c r="F55" s="20">
        <f t="shared" si="0"/>
        <v>163.80000000000001</v>
      </c>
      <c r="G55" s="15">
        <f>ROUND([1]Plan2!C43+([1]Plan2!C43*3%),2)</f>
        <v>90.64</v>
      </c>
      <c r="H55" s="20">
        <f t="shared" si="1"/>
        <v>181.28</v>
      </c>
      <c r="I55" s="9">
        <v>84.24</v>
      </c>
      <c r="J55" s="20">
        <f t="shared" si="2"/>
        <v>168.48</v>
      </c>
      <c r="K55" s="20">
        <f t="shared" si="7"/>
        <v>85.59</v>
      </c>
      <c r="L55" s="20">
        <f t="shared" si="8"/>
        <v>171.18</v>
      </c>
    </row>
    <row r="56" spans="1:12" ht="21" customHeight="1">
      <c r="A56" s="48"/>
      <c r="B56" s="13" t="s">
        <v>14</v>
      </c>
      <c r="C56" s="23">
        <v>4</v>
      </c>
      <c r="D56" s="14" t="s">
        <v>59</v>
      </c>
      <c r="E56" s="9">
        <v>109.94</v>
      </c>
      <c r="F56" s="20">
        <f t="shared" si="0"/>
        <v>439.76</v>
      </c>
      <c r="G56" s="15">
        <f>ROUND([1]Plan2!C44+([1]Plan2!C44*3%),2)</f>
        <v>26.78</v>
      </c>
      <c r="H56" s="20">
        <f t="shared" si="1"/>
        <v>107.12</v>
      </c>
      <c r="I56" s="9">
        <v>105.04</v>
      </c>
      <c r="J56" s="20">
        <f t="shared" si="2"/>
        <v>420.16</v>
      </c>
      <c r="K56" s="20">
        <f t="shared" si="7"/>
        <v>80.59</v>
      </c>
      <c r="L56" s="20">
        <f t="shared" si="8"/>
        <v>322.36</v>
      </c>
    </row>
    <row r="57" spans="1:12" ht="21" customHeight="1">
      <c r="A57" s="48"/>
      <c r="B57" s="13" t="s">
        <v>14</v>
      </c>
      <c r="C57" s="23">
        <v>1</v>
      </c>
      <c r="D57" s="14" t="s">
        <v>60</v>
      </c>
      <c r="E57" s="9">
        <v>726.6</v>
      </c>
      <c r="F57" s="20">
        <f t="shared" si="0"/>
        <v>726.6</v>
      </c>
      <c r="G57" s="15">
        <f>ROUND([1]Plan2!C45+([1]Plan2!C45*3%),2)</f>
        <v>26.78</v>
      </c>
      <c r="H57" s="20">
        <f t="shared" si="1"/>
        <v>26.78</v>
      </c>
      <c r="I57" s="9">
        <v>721.76</v>
      </c>
      <c r="J57" s="20">
        <f t="shared" si="2"/>
        <v>721.76</v>
      </c>
      <c r="K57" s="20">
        <f t="shared" si="7"/>
        <v>491.71</v>
      </c>
      <c r="L57" s="20">
        <f t="shared" si="8"/>
        <v>491.71</v>
      </c>
    </row>
    <row r="58" spans="1:12" ht="21" customHeight="1">
      <c r="A58" s="48"/>
      <c r="B58" s="13" t="s">
        <v>14</v>
      </c>
      <c r="C58" s="23">
        <v>1</v>
      </c>
      <c r="D58" s="14" t="s">
        <v>61</v>
      </c>
      <c r="E58" s="9">
        <v>372.54</v>
      </c>
      <c r="F58" s="20">
        <f t="shared" si="0"/>
        <v>372.54</v>
      </c>
      <c r="G58" s="15">
        <f>ROUND([1]Plan2!C46+([1]Plan2!C46*3%),2)</f>
        <v>277.07</v>
      </c>
      <c r="H58" s="20">
        <f t="shared" si="1"/>
        <v>277.07</v>
      </c>
      <c r="I58" s="9">
        <v>375.44</v>
      </c>
      <c r="J58" s="20">
        <f t="shared" si="2"/>
        <v>375.44</v>
      </c>
      <c r="K58" s="20">
        <f t="shared" si="7"/>
        <v>341.68</v>
      </c>
      <c r="L58" s="20">
        <f t="shared" si="8"/>
        <v>341.68</v>
      </c>
    </row>
    <row r="59" spans="1:12" ht="21" customHeight="1">
      <c r="A59" s="48"/>
      <c r="B59" s="13" t="s">
        <v>14</v>
      </c>
      <c r="C59" s="23">
        <v>1</v>
      </c>
      <c r="D59" s="14" t="s">
        <v>62</v>
      </c>
      <c r="E59" s="9">
        <v>381.15</v>
      </c>
      <c r="F59" s="20">
        <f t="shared" si="0"/>
        <v>381.15</v>
      </c>
      <c r="G59" s="15">
        <f>ROUND([1]Plan2!C47+([1]Plan2!C47*3%),2)</f>
        <v>277.07</v>
      </c>
      <c r="H59" s="20">
        <f t="shared" si="1"/>
        <v>277.07</v>
      </c>
      <c r="I59" s="9">
        <v>365.04</v>
      </c>
      <c r="J59" s="20">
        <f t="shared" si="2"/>
        <v>365.04</v>
      </c>
      <c r="K59" s="20">
        <f t="shared" si="7"/>
        <v>341.09</v>
      </c>
      <c r="L59" s="20">
        <f t="shared" si="8"/>
        <v>341.09</v>
      </c>
    </row>
    <row r="60" spans="1:12" ht="21" customHeight="1">
      <c r="A60" s="48"/>
      <c r="B60" s="13" t="s">
        <v>14</v>
      </c>
      <c r="C60" s="23">
        <v>2</v>
      </c>
      <c r="D60" s="14" t="s">
        <v>63</v>
      </c>
      <c r="E60" s="9">
        <v>514.5</v>
      </c>
      <c r="F60" s="20">
        <f t="shared" si="0"/>
        <v>1029</v>
      </c>
      <c r="G60" s="15">
        <f>ROUND([1]Plan2!C48+([1]Plan2!C48*3%),2)</f>
        <v>121.54</v>
      </c>
      <c r="H60" s="20">
        <f t="shared" si="1"/>
        <v>243.08</v>
      </c>
      <c r="I60" s="9">
        <v>535.6</v>
      </c>
      <c r="J60" s="20">
        <f t="shared" si="2"/>
        <v>1071.2</v>
      </c>
      <c r="K60" s="20">
        <f t="shared" si="7"/>
        <v>390.55</v>
      </c>
      <c r="L60" s="20">
        <f t="shared" si="8"/>
        <v>781.1</v>
      </c>
    </row>
    <row r="61" spans="1:12" ht="21" customHeight="1">
      <c r="A61" s="48"/>
      <c r="B61" s="13" t="s">
        <v>14</v>
      </c>
      <c r="C61" s="23">
        <v>1</v>
      </c>
      <c r="D61" s="14" t="s">
        <v>64</v>
      </c>
      <c r="E61" s="9">
        <v>3277.05</v>
      </c>
      <c r="F61" s="20">
        <f t="shared" si="0"/>
        <v>3277.05</v>
      </c>
      <c r="G61" s="15">
        <f>ROUND([1]Plan2!C49+([1]Plan2!C49*3%),2)</f>
        <v>80.84</v>
      </c>
      <c r="H61" s="20">
        <f t="shared" si="1"/>
        <v>80.84</v>
      </c>
      <c r="I61" s="9">
        <v>3225.04</v>
      </c>
      <c r="J61" s="20">
        <f t="shared" si="2"/>
        <v>3225.04</v>
      </c>
      <c r="K61" s="20">
        <f t="shared" si="7"/>
        <v>2194.31</v>
      </c>
      <c r="L61" s="20">
        <f t="shared" si="8"/>
        <v>2194.31</v>
      </c>
    </row>
    <row r="62" spans="1:12" ht="21" customHeight="1">
      <c r="A62" s="48"/>
      <c r="B62" s="13" t="s">
        <v>14</v>
      </c>
      <c r="C62" s="23">
        <v>2</v>
      </c>
      <c r="D62" s="14" t="s">
        <v>65</v>
      </c>
      <c r="E62" s="9">
        <v>1429.05</v>
      </c>
      <c r="F62" s="20">
        <f t="shared" si="0"/>
        <v>2858.1</v>
      </c>
      <c r="G62" s="15">
        <f>ROUND([1]Plan2!C50+([1]Plan2!C50*3%),2)</f>
        <v>12.36</v>
      </c>
      <c r="H62" s="20">
        <f t="shared" si="1"/>
        <v>24.72</v>
      </c>
      <c r="I62" s="9">
        <v>1454.96</v>
      </c>
      <c r="J62" s="20">
        <f t="shared" si="2"/>
        <v>2909.92</v>
      </c>
      <c r="K62" s="20">
        <f t="shared" si="7"/>
        <v>965.46</v>
      </c>
      <c r="L62" s="20">
        <f t="shared" si="8"/>
        <v>1930.92</v>
      </c>
    </row>
    <row r="63" spans="1:12" ht="21" customHeight="1">
      <c r="A63" s="48"/>
      <c r="B63" s="13" t="s">
        <v>14</v>
      </c>
      <c r="C63" s="23">
        <v>1</v>
      </c>
      <c r="D63" s="14" t="s">
        <v>66</v>
      </c>
      <c r="E63" s="9">
        <v>1968.75</v>
      </c>
      <c r="F63" s="20">
        <f t="shared" si="0"/>
        <v>1968.75</v>
      </c>
      <c r="G63" s="15">
        <f>ROUND([1]Plan2!C51+([1]Plan2!C51*3%),2)</f>
        <v>156.69</v>
      </c>
      <c r="H63" s="20">
        <f t="shared" si="1"/>
        <v>156.69</v>
      </c>
      <c r="I63" s="9">
        <v>1913.6</v>
      </c>
      <c r="J63" s="20">
        <f t="shared" si="2"/>
        <v>1913.6</v>
      </c>
      <c r="K63" s="20">
        <f t="shared" si="7"/>
        <v>1346.35</v>
      </c>
      <c r="L63" s="20">
        <f t="shared" si="8"/>
        <v>1346.35</v>
      </c>
    </row>
    <row r="64" spans="1:12" ht="21" customHeight="1">
      <c r="A64" s="48"/>
      <c r="B64" s="13" t="s">
        <v>14</v>
      </c>
      <c r="C64" s="23">
        <v>1</v>
      </c>
      <c r="D64" s="14" t="s">
        <v>67</v>
      </c>
      <c r="E64" s="9">
        <v>153.30000000000001</v>
      </c>
      <c r="F64" s="20">
        <f t="shared" si="0"/>
        <v>153.30000000000001</v>
      </c>
      <c r="G64" s="15">
        <f>ROUND([1]Plan2!C52+([1]Plan2!C52*3%),2)</f>
        <v>163.77000000000001</v>
      </c>
      <c r="H64" s="20">
        <f t="shared" si="1"/>
        <v>163.77000000000001</v>
      </c>
      <c r="I64" s="9">
        <v>149.76</v>
      </c>
      <c r="J64" s="20">
        <f t="shared" si="2"/>
        <v>149.76</v>
      </c>
      <c r="K64" s="20">
        <f t="shared" si="7"/>
        <v>155.61000000000001</v>
      </c>
      <c r="L64" s="20">
        <f t="shared" si="8"/>
        <v>155.61000000000001</v>
      </c>
    </row>
    <row r="65" spans="1:12" ht="21" customHeight="1">
      <c r="A65" s="48"/>
      <c r="B65" s="13" t="s">
        <v>14</v>
      </c>
      <c r="C65" s="23">
        <v>1</v>
      </c>
      <c r="D65" s="14" t="s">
        <v>68</v>
      </c>
      <c r="E65" s="9">
        <v>140.69999999999999</v>
      </c>
      <c r="F65" s="20">
        <f t="shared" si="0"/>
        <v>140.69999999999999</v>
      </c>
      <c r="G65" s="15">
        <f>ROUND([1]Plan2!C53+([1]Plan2!C53*3%),2)</f>
        <v>81.37</v>
      </c>
      <c r="H65" s="20">
        <f t="shared" si="1"/>
        <v>81.37</v>
      </c>
      <c r="I65" s="9">
        <v>145.6</v>
      </c>
      <c r="J65" s="20">
        <f t="shared" si="2"/>
        <v>145.6</v>
      </c>
      <c r="K65" s="20">
        <f t="shared" si="7"/>
        <v>122.56</v>
      </c>
      <c r="L65" s="20">
        <f t="shared" si="8"/>
        <v>122.56</v>
      </c>
    </row>
    <row r="66" spans="1:12" ht="21" customHeight="1">
      <c r="A66" s="48"/>
      <c r="B66" s="13" t="s">
        <v>14</v>
      </c>
      <c r="C66" s="23">
        <v>1</v>
      </c>
      <c r="D66" s="14" t="s">
        <v>69</v>
      </c>
      <c r="E66" s="9">
        <v>131.25</v>
      </c>
      <c r="F66" s="20">
        <f t="shared" si="0"/>
        <v>131.25</v>
      </c>
      <c r="G66" s="15">
        <f>ROUND([1]Plan2!C54+([1]Plan2!C54*3%),2)</f>
        <v>50.47</v>
      </c>
      <c r="H66" s="20">
        <f t="shared" si="1"/>
        <v>50.47</v>
      </c>
      <c r="I66" s="9">
        <v>122.72</v>
      </c>
      <c r="J66" s="20">
        <f t="shared" si="2"/>
        <v>122.72</v>
      </c>
      <c r="K66" s="20">
        <f t="shared" si="7"/>
        <v>101.48</v>
      </c>
      <c r="L66" s="20">
        <f t="shared" si="8"/>
        <v>101.48</v>
      </c>
    </row>
    <row r="67" spans="1:12" ht="21" customHeight="1">
      <c r="A67" s="48"/>
      <c r="B67" s="13" t="s">
        <v>14</v>
      </c>
      <c r="C67" s="23">
        <v>1</v>
      </c>
      <c r="D67" s="14" t="s">
        <v>70</v>
      </c>
      <c r="E67" s="9">
        <v>448.35</v>
      </c>
      <c r="F67" s="20">
        <f t="shared" si="0"/>
        <v>448.35</v>
      </c>
      <c r="G67" s="15">
        <f>ROUND([1]Plan2!C55+([1]Plan2!C55*3%),2)</f>
        <v>67.98</v>
      </c>
      <c r="H67" s="20">
        <f t="shared" si="1"/>
        <v>67.98</v>
      </c>
      <c r="I67" s="9">
        <v>450.32</v>
      </c>
      <c r="J67" s="20">
        <f t="shared" si="2"/>
        <v>450.32</v>
      </c>
      <c r="K67" s="20">
        <f t="shared" si="7"/>
        <v>322.22000000000003</v>
      </c>
      <c r="L67" s="20">
        <f t="shared" si="8"/>
        <v>322.22000000000003</v>
      </c>
    </row>
    <row r="68" spans="1:12" ht="21" customHeight="1">
      <c r="A68" s="48"/>
      <c r="B68" s="13" t="s">
        <v>14</v>
      </c>
      <c r="C68" s="23">
        <v>1</v>
      </c>
      <c r="D68" s="14" t="s">
        <v>71</v>
      </c>
      <c r="E68" s="9">
        <v>29200</v>
      </c>
      <c r="F68" s="20">
        <f t="shared" si="0"/>
        <v>29200</v>
      </c>
      <c r="G68" s="15">
        <v>28000</v>
      </c>
      <c r="H68" s="20">
        <f t="shared" si="1"/>
        <v>28000</v>
      </c>
      <c r="I68" s="9">
        <v>29200</v>
      </c>
      <c r="J68" s="20">
        <f t="shared" si="2"/>
        <v>29200</v>
      </c>
      <c r="K68" s="20">
        <f t="shared" si="7"/>
        <v>28800</v>
      </c>
      <c r="L68" s="20">
        <f t="shared" si="8"/>
        <v>28800</v>
      </c>
    </row>
    <row r="69" spans="1:12" ht="21" customHeight="1">
      <c r="A69" s="48"/>
      <c r="B69" s="13" t="s">
        <v>14</v>
      </c>
      <c r="C69" s="23">
        <v>1</v>
      </c>
      <c r="D69" s="14" t="s">
        <v>72</v>
      </c>
      <c r="E69" s="9">
        <v>689</v>
      </c>
      <c r="F69" s="20">
        <f t="shared" si="0"/>
        <v>689</v>
      </c>
      <c r="G69" s="15">
        <v>670</v>
      </c>
      <c r="H69" s="20">
        <f t="shared" si="1"/>
        <v>670</v>
      </c>
      <c r="I69" s="9">
        <v>699</v>
      </c>
      <c r="J69" s="20">
        <f t="shared" si="2"/>
        <v>699</v>
      </c>
      <c r="K69" s="20">
        <f t="shared" si="7"/>
        <v>686</v>
      </c>
      <c r="L69" s="20">
        <f t="shared" si="8"/>
        <v>686</v>
      </c>
    </row>
    <row r="70" spans="1:12" ht="21" customHeight="1">
      <c r="A70" s="48"/>
      <c r="B70" s="13" t="s">
        <v>14</v>
      </c>
      <c r="C70" s="23">
        <v>1</v>
      </c>
      <c r="D70" s="14" t="s">
        <v>73</v>
      </c>
      <c r="E70" s="9">
        <v>5890</v>
      </c>
      <c r="F70" s="20">
        <f t="shared" si="0"/>
        <v>5890</v>
      </c>
      <c r="G70" s="15">
        <v>5600</v>
      </c>
      <c r="H70" s="20">
        <f t="shared" si="1"/>
        <v>5600</v>
      </c>
      <c r="I70" s="9">
        <v>5897.5</v>
      </c>
      <c r="J70" s="20">
        <f t="shared" si="2"/>
        <v>5897.5</v>
      </c>
      <c r="K70" s="20">
        <f>ROUND(AVERAGE(E70,G70,I70),2)</f>
        <v>5795.83</v>
      </c>
      <c r="L70" s="20">
        <f>K70*C70</f>
        <v>5795.83</v>
      </c>
    </row>
    <row r="71" spans="1:12" ht="21" customHeight="1">
      <c r="A71" s="48"/>
      <c r="B71" s="13" t="s">
        <v>14</v>
      </c>
      <c r="C71" s="23">
        <v>1</v>
      </c>
      <c r="D71" s="14" t="s">
        <v>74</v>
      </c>
      <c r="E71" s="9">
        <v>689</v>
      </c>
      <c r="F71" s="20">
        <f t="shared" si="0"/>
        <v>689</v>
      </c>
      <c r="G71" s="15">
        <v>610</v>
      </c>
      <c r="H71" s="20">
        <f t="shared" si="1"/>
        <v>610</v>
      </c>
      <c r="I71" s="9">
        <v>677.29</v>
      </c>
      <c r="J71" s="20">
        <f t="shared" si="2"/>
        <v>677.29</v>
      </c>
      <c r="K71" s="20">
        <f t="shared" ref="K71" si="9">ROUND(AVERAGE(E71,G71,I71),2)</f>
        <v>658.76</v>
      </c>
      <c r="L71" s="20">
        <f t="shared" ref="L71" si="10">K71*C71</f>
        <v>658.76</v>
      </c>
    </row>
    <row r="72" spans="1:12" ht="21" customHeight="1">
      <c r="A72" s="48"/>
      <c r="B72" s="13" t="s">
        <v>14</v>
      </c>
      <c r="C72" s="23">
        <v>1</v>
      </c>
      <c r="D72" s="14" t="s">
        <v>75</v>
      </c>
      <c r="E72" s="9">
        <v>592.25</v>
      </c>
      <c r="F72" s="20">
        <f t="shared" si="0"/>
        <v>592.25</v>
      </c>
      <c r="G72" s="15">
        <v>592.25</v>
      </c>
      <c r="H72" s="20">
        <f t="shared" si="1"/>
        <v>592.25</v>
      </c>
      <c r="I72" s="9">
        <v>592.25</v>
      </c>
      <c r="J72" s="20">
        <f t="shared" si="2"/>
        <v>592.25</v>
      </c>
      <c r="K72" s="20">
        <f>ROUND(AVERAGE(E72,G72,I72),2)</f>
        <v>592.25</v>
      </c>
      <c r="L72" s="20">
        <f>K72*C72</f>
        <v>592.25</v>
      </c>
    </row>
    <row r="73" spans="1:12" ht="21" customHeight="1">
      <c r="A73" s="48"/>
      <c r="B73" s="13" t="s">
        <v>14</v>
      </c>
      <c r="C73" s="23">
        <v>1</v>
      </c>
      <c r="D73" s="14" t="s">
        <v>76</v>
      </c>
      <c r="E73" s="9">
        <v>592.25</v>
      </c>
      <c r="F73" s="20">
        <f t="shared" si="0"/>
        <v>592.25</v>
      </c>
      <c r="G73" s="15">
        <v>592.25</v>
      </c>
      <c r="H73" s="20">
        <f t="shared" si="1"/>
        <v>592.25</v>
      </c>
      <c r="I73" s="9">
        <v>592.25</v>
      </c>
      <c r="J73" s="20">
        <f t="shared" si="2"/>
        <v>592.25</v>
      </c>
      <c r="K73" s="20">
        <f t="shared" ref="K73:K75" si="11">ROUND(AVERAGE(E73,G73,I73),2)</f>
        <v>592.25</v>
      </c>
      <c r="L73" s="20">
        <f t="shared" ref="L73:L75" si="12">K73*C73</f>
        <v>592.25</v>
      </c>
    </row>
    <row r="74" spans="1:12" ht="21" customHeight="1">
      <c r="A74" s="48"/>
      <c r="B74" s="13" t="s">
        <v>14</v>
      </c>
      <c r="C74" s="23">
        <v>1</v>
      </c>
      <c r="D74" s="14" t="s">
        <v>77</v>
      </c>
      <c r="E74" s="9">
        <v>151.19999999999999</v>
      </c>
      <c r="F74" s="20">
        <f t="shared" si="0"/>
        <v>151.19999999999999</v>
      </c>
      <c r="G74" s="15">
        <f>ROUND([1]Plan2!C56+([1]Plan2!C56*3%),2)</f>
        <v>106.17</v>
      </c>
      <c r="H74" s="20">
        <f t="shared" si="1"/>
        <v>106.17</v>
      </c>
      <c r="I74" s="9">
        <v>147.16</v>
      </c>
      <c r="J74" s="20">
        <f t="shared" si="2"/>
        <v>147.16</v>
      </c>
      <c r="K74" s="20">
        <f t="shared" si="11"/>
        <v>134.84</v>
      </c>
      <c r="L74" s="20">
        <f t="shared" si="12"/>
        <v>134.84</v>
      </c>
    </row>
    <row r="75" spans="1:12" ht="21" customHeight="1">
      <c r="A75" s="49"/>
      <c r="B75" s="13" t="s">
        <v>14</v>
      </c>
      <c r="C75" s="23">
        <v>1</v>
      </c>
      <c r="D75" s="14" t="s">
        <v>78</v>
      </c>
      <c r="E75" s="9">
        <v>1544.55</v>
      </c>
      <c r="F75" s="20">
        <f t="shared" si="0"/>
        <v>1544.55</v>
      </c>
      <c r="G75" s="15">
        <f>ROUND([1]Plan2!C57+([1]Plan2!C57*3%),2)</f>
        <v>194.67</v>
      </c>
      <c r="H75" s="20">
        <f t="shared" si="1"/>
        <v>194.67</v>
      </c>
      <c r="I75" s="9">
        <v>1554.8</v>
      </c>
      <c r="J75" s="20">
        <f t="shared" si="2"/>
        <v>1554.8</v>
      </c>
      <c r="K75" s="20">
        <f t="shared" si="11"/>
        <v>1098.01</v>
      </c>
      <c r="L75" s="20">
        <f t="shared" si="12"/>
        <v>1098.01</v>
      </c>
    </row>
    <row r="76" spans="1:12" ht="30" customHeight="1">
      <c r="A76" s="50" t="s">
        <v>1</v>
      </c>
      <c r="B76" s="50"/>
      <c r="C76" s="50"/>
      <c r="D76" s="50"/>
      <c r="E76" s="50"/>
      <c r="F76" s="50"/>
      <c r="G76" s="50"/>
      <c r="H76" s="50"/>
      <c r="I76" s="50"/>
      <c r="J76" s="50"/>
      <c r="K76" s="34">
        <f>SUM(L13:L75)</f>
        <v>79632.789999999979</v>
      </c>
      <c r="L76" s="35"/>
    </row>
    <row r="77" spans="1:12" ht="21" customHeight="1">
      <c r="A77" s="51" t="s">
        <v>80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3"/>
    </row>
    <row r="78" spans="1:12" ht="21" customHeight="1">
      <c r="A78" s="47" t="s">
        <v>9</v>
      </c>
      <c r="B78" s="13" t="s">
        <v>14</v>
      </c>
      <c r="C78" s="23">
        <v>2</v>
      </c>
      <c r="D78" s="14" t="s">
        <v>17</v>
      </c>
      <c r="E78" s="9">
        <v>406.35</v>
      </c>
      <c r="F78" s="9">
        <f t="shared" ref="F78:F139" si="13">E78*C78</f>
        <v>812.7</v>
      </c>
      <c r="G78" s="15">
        <f>ROUND([1]Plan2!E2+([1]Plan2!E2*3%),2)</f>
        <v>324.45</v>
      </c>
      <c r="H78" s="9">
        <f>G78*C78</f>
        <v>648.9</v>
      </c>
      <c r="I78" s="9">
        <v>410.8</v>
      </c>
      <c r="J78" s="9">
        <f>I78*C78</f>
        <v>821.6</v>
      </c>
      <c r="K78" s="9">
        <f>ROUND(AVERAGE(E78,G78,I78),2)</f>
        <v>380.53</v>
      </c>
      <c r="L78" s="9">
        <f>K78*C78</f>
        <v>761.06</v>
      </c>
    </row>
    <row r="79" spans="1:12" ht="21" customHeight="1">
      <c r="A79" s="48"/>
      <c r="B79" s="13" t="s">
        <v>14</v>
      </c>
      <c r="C79" s="23">
        <v>2</v>
      </c>
      <c r="D79" s="14" t="s">
        <v>18</v>
      </c>
      <c r="E79" s="9">
        <v>455.7</v>
      </c>
      <c r="F79" s="9">
        <f t="shared" si="13"/>
        <v>911.4</v>
      </c>
      <c r="G79" s="15">
        <f>ROUND([1]Plan2!E3+([1]Plan2!E3*3%),2)</f>
        <v>55.62</v>
      </c>
      <c r="H79" s="9">
        <f t="shared" ref="H79:H139" si="14">G79*C79</f>
        <v>111.24</v>
      </c>
      <c r="I79" s="9">
        <v>437.84</v>
      </c>
      <c r="J79" s="9">
        <f t="shared" ref="J79:J139" si="15">I79*C79</f>
        <v>875.68</v>
      </c>
      <c r="K79" s="9">
        <f t="shared" ref="K79:K94" si="16">ROUND(AVERAGE(E79,G79,I79),2)</f>
        <v>316.39</v>
      </c>
      <c r="L79" s="9">
        <f t="shared" ref="L79:L94" si="17">K79*C79</f>
        <v>632.78</v>
      </c>
    </row>
    <row r="80" spans="1:12" ht="21" customHeight="1">
      <c r="A80" s="48"/>
      <c r="B80" s="13" t="s">
        <v>14</v>
      </c>
      <c r="C80" s="23">
        <v>2</v>
      </c>
      <c r="D80" s="14" t="s">
        <v>81</v>
      </c>
      <c r="E80" s="9">
        <v>291.89999999999998</v>
      </c>
      <c r="F80" s="9">
        <f t="shared" si="13"/>
        <v>583.79999999999995</v>
      </c>
      <c r="G80" s="15">
        <f>ROUND([1]Plan2!E4+([1]Plan2!E4*3%),2)</f>
        <v>134.93</v>
      </c>
      <c r="H80" s="9">
        <f t="shared" si="14"/>
        <v>269.86</v>
      </c>
      <c r="I80" s="9">
        <v>298.48</v>
      </c>
      <c r="J80" s="9">
        <f t="shared" si="15"/>
        <v>596.96</v>
      </c>
      <c r="K80" s="9">
        <f t="shared" si="16"/>
        <v>241.77</v>
      </c>
      <c r="L80" s="9">
        <f t="shared" si="17"/>
        <v>483.54</v>
      </c>
    </row>
    <row r="81" spans="1:12" ht="21" customHeight="1">
      <c r="A81" s="48"/>
      <c r="B81" s="13" t="s">
        <v>14</v>
      </c>
      <c r="C81" s="23">
        <v>1</v>
      </c>
      <c r="D81" s="14" t="s">
        <v>82</v>
      </c>
      <c r="E81" s="9">
        <v>134.4</v>
      </c>
      <c r="F81" s="9">
        <f t="shared" si="13"/>
        <v>134.4</v>
      </c>
      <c r="G81" s="15">
        <f>ROUND([1]Plan2!E5+([1]Plan2!E5*3%),2)</f>
        <v>56.65</v>
      </c>
      <c r="H81" s="9">
        <f t="shared" si="14"/>
        <v>56.65</v>
      </c>
      <c r="I81" s="9">
        <v>128.96</v>
      </c>
      <c r="J81" s="9">
        <f t="shared" si="15"/>
        <v>128.96</v>
      </c>
      <c r="K81" s="9">
        <f t="shared" si="16"/>
        <v>106.67</v>
      </c>
      <c r="L81" s="9">
        <f t="shared" si="17"/>
        <v>106.67</v>
      </c>
    </row>
    <row r="82" spans="1:12" ht="21" customHeight="1">
      <c r="A82" s="48"/>
      <c r="B82" s="13" t="s">
        <v>14</v>
      </c>
      <c r="C82" s="23">
        <v>1</v>
      </c>
      <c r="D82" s="14" t="s">
        <v>83</v>
      </c>
      <c r="E82" s="9">
        <v>1060.5</v>
      </c>
      <c r="F82" s="9">
        <f t="shared" si="13"/>
        <v>1060.5</v>
      </c>
      <c r="G82" s="15">
        <f>ROUND([1]Plan2!E6+([1]Plan2!E6*3%),2)</f>
        <v>179.22</v>
      </c>
      <c r="H82" s="9">
        <f t="shared" si="14"/>
        <v>179.22</v>
      </c>
      <c r="I82" s="9">
        <v>1038.96</v>
      </c>
      <c r="J82" s="9">
        <f t="shared" si="15"/>
        <v>1038.96</v>
      </c>
      <c r="K82" s="9">
        <f t="shared" si="16"/>
        <v>759.56</v>
      </c>
      <c r="L82" s="9">
        <f t="shared" si="17"/>
        <v>759.56</v>
      </c>
    </row>
    <row r="83" spans="1:12" ht="21" customHeight="1">
      <c r="A83" s="48"/>
      <c r="B83" s="13" t="s">
        <v>14</v>
      </c>
      <c r="C83" s="23">
        <v>1</v>
      </c>
      <c r="D83" s="14" t="s">
        <v>84</v>
      </c>
      <c r="E83" s="9">
        <v>830.55</v>
      </c>
      <c r="F83" s="9">
        <f t="shared" si="13"/>
        <v>830.55</v>
      </c>
      <c r="G83" s="15">
        <f>ROUND([1]Plan2!E7+([1]Plan2!E7*3%),2)</f>
        <v>76.22</v>
      </c>
      <c r="H83" s="9">
        <f t="shared" si="14"/>
        <v>76.22</v>
      </c>
      <c r="I83" s="9">
        <v>804.96</v>
      </c>
      <c r="J83" s="9">
        <f t="shared" si="15"/>
        <v>804.96</v>
      </c>
      <c r="K83" s="9">
        <f t="shared" si="16"/>
        <v>570.58000000000004</v>
      </c>
      <c r="L83" s="9">
        <f t="shared" si="17"/>
        <v>570.58000000000004</v>
      </c>
    </row>
    <row r="84" spans="1:12" ht="21" customHeight="1">
      <c r="A84" s="48"/>
      <c r="B84" s="13" t="s">
        <v>14</v>
      </c>
      <c r="C84" s="23">
        <v>1</v>
      </c>
      <c r="D84" s="14" t="s">
        <v>26</v>
      </c>
      <c r="E84" s="9">
        <v>263.55</v>
      </c>
      <c r="F84" s="9">
        <f t="shared" si="13"/>
        <v>263.55</v>
      </c>
      <c r="G84" s="15">
        <f>ROUND([1]Plan2!E8+([1]Plan2!E8*3%),2)</f>
        <v>81.37</v>
      </c>
      <c r="H84" s="9">
        <f t="shared" si="14"/>
        <v>81.37</v>
      </c>
      <c r="I84" s="9">
        <v>258.95999999999998</v>
      </c>
      <c r="J84" s="9">
        <f t="shared" si="15"/>
        <v>258.95999999999998</v>
      </c>
      <c r="K84" s="9">
        <f t="shared" si="16"/>
        <v>201.29</v>
      </c>
      <c r="L84" s="9">
        <f t="shared" si="17"/>
        <v>201.29</v>
      </c>
    </row>
    <row r="85" spans="1:12" ht="21" customHeight="1">
      <c r="A85" s="48"/>
      <c r="B85" s="13" t="s">
        <v>14</v>
      </c>
      <c r="C85" s="23">
        <v>4</v>
      </c>
      <c r="D85" s="14" t="s">
        <v>85</v>
      </c>
      <c r="E85" s="9">
        <v>32.549999999999997</v>
      </c>
      <c r="F85" s="9">
        <f t="shared" si="13"/>
        <v>130.19999999999999</v>
      </c>
      <c r="G85" s="15">
        <f>ROUND([1]Plan2!E9+([1]Plan2!E9*3%),2)</f>
        <v>413.03</v>
      </c>
      <c r="H85" s="9">
        <f t="shared" si="14"/>
        <v>1652.12</v>
      </c>
      <c r="I85" s="9">
        <v>31.2</v>
      </c>
      <c r="J85" s="9">
        <f t="shared" si="15"/>
        <v>124.8</v>
      </c>
      <c r="K85" s="9">
        <f t="shared" si="16"/>
        <v>158.93</v>
      </c>
      <c r="L85" s="9">
        <f t="shared" si="17"/>
        <v>635.72</v>
      </c>
    </row>
    <row r="86" spans="1:12" ht="21" customHeight="1">
      <c r="A86" s="48"/>
      <c r="B86" s="13" t="s">
        <v>14</v>
      </c>
      <c r="C86" s="23">
        <v>4</v>
      </c>
      <c r="D86" s="14" t="s">
        <v>86</v>
      </c>
      <c r="E86" s="9">
        <v>30.45</v>
      </c>
      <c r="F86" s="9">
        <f t="shared" si="13"/>
        <v>121.8</v>
      </c>
      <c r="G86" s="15">
        <f>ROUND([1]Plan2!E10+([1]Plan2!E10*3%),2)</f>
        <v>189.52</v>
      </c>
      <c r="H86" s="9">
        <f t="shared" si="14"/>
        <v>758.08</v>
      </c>
      <c r="I86" s="9">
        <v>30.16</v>
      </c>
      <c r="J86" s="9">
        <f t="shared" si="15"/>
        <v>120.64</v>
      </c>
      <c r="K86" s="9">
        <f t="shared" si="16"/>
        <v>83.38</v>
      </c>
      <c r="L86" s="9">
        <f t="shared" si="17"/>
        <v>333.52</v>
      </c>
    </row>
    <row r="87" spans="1:12" ht="21" customHeight="1">
      <c r="A87" s="48"/>
      <c r="B87" s="13" t="s">
        <v>14</v>
      </c>
      <c r="C87" s="23">
        <v>1</v>
      </c>
      <c r="D87" s="14" t="s">
        <v>87</v>
      </c>
      <c r="E87" s="9">
        <v>298.2</v>
      </c>
      <c r="F87" s="9">
        <f t="shared" si="13"/>
        <v>298.2</v>
      </c>
      <c r="G87" s="15">
        <f>ROUND([1]Plan2!E11+([1]Plan2!E11*3%),2)</f>
        <v>307.97000000000003</v>
      </c>
      <c r="H87" s="9">
        <f t="shared" si="14"/>
        <v>307.97000000000003</v>
      </c>
      <c r="I87" s="9">
        <v>309.92</v>
      </c>
      <c r="J87" s="9">
        <f t="shared" si="15"/>
        <v>309.92</v>
      </c>
      <c r="K87" s="9">
        <f t="shared" si="16"/>
        <v>305.36</v>
      </c>
      <c r="L87" s="9">
        <f t="shared" si="17"/>
        <v>305.36</v>
      </c>
    </row>
    <row r="88" spans="1:12" ht="21" customHeight="1">
      <c r="A88" s="48"/>
      <c r="B88" s="13" t="s">
        <v>14</v>
      </c>
      <c r="C88" s="23">
        <v>2</v>
      </c>
      <c r="D88" s="14" t="s">
        <v>88</v>
      </c>
      <c r="E88" s="9">
        <v>277.2</v>
      </c>
      <c r="F88" s="9">
        <f t="shared" si="13"/>
        <v>554.4</v>
      </c>
      <c r="G88" s="15">
        <f>ROUND([1]Plan2!E12+([1]Plan2!E12*3%),2)</f>
        <v>153.47</v>
      </c>
      <c r="H88" s="9">
        <f t="shared" si="14"/>
        <v>306.94</v>
      </c>
      <c r="I88" s="9">
        <v>270.39999999999998</v>
      </c>
      <c r="J88" s="9">
        <f t="shared" si="15"/>
        <v>540.79999999999995</v>
      </c>
      <c r="K88" s="9">
        <f t="shared" si="16"/>
        <v>233.69</v>
      </c>
      <c r="L88" s="9">
        <f t="shared" si="17"/>
        <v>467.38</v>
      </c>
    </row>
    <row r="89" spans="1:12" ht="21" customHeight="1">
      <c r="A89" s="48"/>
      <c r="B89" s="13" t="s">
        <v>14</v>
      </c>
      <c r="C89" s="23">
        <v>2</v>
      </c>
      <c r="D89" s="14" t="s">
        <v>89</v>
      </c>
      <c r="E89" s="9">
        <v>13.13</v>
      </c>
      <c r="F89" s="9">
        <f t="shared" si="13"/>
        <v>26.26</v>
      </c>
      <c r="G89" s="15">
        <f>ROUND([1]Plan2!E13+([1]Plan2!E13*3%),2)</f>
        <v>86.52</v>
      </c>
      <c r="H89" s="9">
        <f t="shared" si="14"/>
        <v>173.04</v>
      </c>
      <c r="I89" s="9">
        <v>12.48</v>
      </c>
      <c r="J89" s="9">
        <f t="shared" si="15"/>
        <v>24.96</v>
      </c>
      <c r="K89" s="9">
        <f t="shared" si="16"/>
        <v>37.380000000000003</v>
      </c>
      <c r="L89" s="9">
        <f t="shared" si="17"/>
        <v>74.760000000000005</v>
      </c>
    </row>
    <row r="90" spans="1:12" ht="21" customHeight="1">
      <c r="A90" s="48"/>
      <c r="B90" s="13" t="s">
        <v>14</v>
      </c>
      <c r="C90" s="23">
        <v>2</v>
      </c>
      <c r="D90" s="14" t="s">
        <v>90</v>
      </c>
      <c r="E90" s="9">
        <v>269.85000000000002</v>
      </c>
      <c r="F90" s="9">
        <f t="shared" si="13"/>
        <v>539.70000000000005</v>
      </c>
      <c r="G90" s="15">
        <f>ROUND([1]Plan2!E14+([1]Plan2!E14*3%),2)</f>
        <v>81.37</v>
      </c>
      <c r="H90" s="9">
        <f t="shared" si="14"/>
        <v>162.74</v>
      </c>
      <c r="I90" s="9">
        <v>270.39999999999998</v>
      </c>
      <c r="J90" s="9">
        <f t="shared" si="15"/>
        <v>540.79999999999995</v>
      </c>
      <c r="K90" s="9">
        <f t="shared" si="16"/>
        <v>207.21</v>
      </c>
      <c r="L90" s="9">
        <f t="shared" si="17"/>
        <v>414.42</v>
      </c>
    </row>
    <row r="91" spans="1:12" ht="21" customHeight="1">
      <c r="A91" s="48"/>
      <c r="B91" s="13" t="s">
        <v>14</v>
      </c>
      <c r="C91" s="23">
        <v>1</v>
      </c>
      <c r="D91" s="14" t="s">
        <v>91</v>
      </c>
      <c r="E91" s="9">
        <v>194.25</v>
      </c>
      <c r="F91" s="9">
        <f t="shared" si="13"/>
        <v>194.25</v>
      </c>
      <c r="G91" s="15">
        <f>ROUND([1]Plan2!E15+([1]Plan2!E15*3%),2)</f>
        <v>67.98</v>
      </c>
      <c r="H91" s="9">
        <f t="shared" si="14"/>
        <v>67.98</v>
      </c>
      <c r="I91" s="9">
        <v>194.48</v>
      </c>
      <c r="J91" s="9">
        <f t="shared" si="15"/>
        <v>194.48</v>
      </c>
      <c r="K91" s="9">
        <f t="shared" si="16"/>
        <v>152.24</v>
      </c>
      <c r="L91" s="9">
        <f t="shared" si="17"/>
        <v>152.24</v>
      </c>
    </row>
    <row r="92" spans="1:12" ht="21" customHeight="1">
      <c r="A92" s="48"/>
      <c r="B92" s="13" t="s">
        <v>14</v>
      </c>
      <c r="C92" s="23">
        <v>2</v>
      </c>
      <c r="D92" s="14" t="s">
        <v>92</v>
      </c>
      <c r="E92" s="9">
        <v>131.25</v>
      </c>
      <c r="F92" s="9">
        <f t="shared" si="13"/>
        <v>262.5</v>
      </c>
      <c r="G92" s="15">
        <f>ROUND([1]Plan2!E16+([1]Plan2!E16*3%),2)</f>
        <v>184.37</v>
      </c>
      <c r="H92" s="9">
        <f t="shared" si="14"/>
        <v>368.74</v>
      </c>
      <c r="I92" s="9">
        <v>128.96</v>
      </c>
      <c r="J92" s="9">
        <f t="shared" si="15"/>
        <v>257.92</v>
      </c>
      <c r="K92" s="9">
        <f t="shared" si="16"/>
        <v>148.19</v>
      </c>
      <c r="L92" s="9">
        <f t="shared" si="17"/>
        <v>296.38</v>
      </c>
    </row>
    <row r="93" spans="1:12" ht="21" customHeight="1">
      <c r="A93" s="48"/>
      <c r="B93" s="13" t="s">
        <v>14</v>
      </c>
      <c r="C93" s="23">
        <v>1</v>
      </c>
      <c r="D93" s="14" t="s">
        <v>93</v>
      </c>
      <c r="E93" s="9">
        <v>131.25</v>
      </c>
      <c r="F93" s="9">
        <f t="shared" si="13"/>
        <v>131.25</v>
      </c>
      <c r="G93" s="15">
        <f>ROUND([1]Plan2!E17+([1]Plan2!E17*3%),2)</f>
        <v>168.92</v>
      </c>
      <c r="H93" s="9">
        <f t="shared" si="14"/>
        <v>168.92</v>
      </c>
      <c r="I93" s="9">
        <v>128.96</v>
      </c>
      <c r="J93" s="9">
        <f t="shared" si="15"/>
        <v>128.96</v>
      </c>
      <c r="K93" s="9">
        <f t="shared" si="16"/>
        <v>143.04</v>
      </c>
      <c r="L93" s="9">
        <f t="shared" si="17"/>
        <v>143.04</v>
      </c>
    </row>
    <row r="94" spans="1:12" ht="21" customHeight="1">
      <c r="A94" s="48"/>
      <c r="B94" s="13" t="s">
        <v>14</v>
      </c>
      <c r="C94" s="23">
        <v>2</v>
      </c>
      <c r="D94" s="14" t="s">
        <v>94</v>
      </c>
      <c r="E94" s="9">
        <v>135.44999999999999</v>
      </c>
      <c r="F94" s="9">
        <f t="shared" si="13"/>
        <v>270.89999999999998</v>
      </c>
      <c r="G94" s="15">
        <f>ROUND([1]Plan2!E18+([1]Plan2!E18*3%),2)</f>
        <v>122.57</v>
      </c>
      <c r="H94" s="9">
        <f t="shared" si="14"/>
        <v>245.14</v>
      </c>
      <c r="I94" s="9">
        <v>139.36000000000001</v>
      </c>
      <c r="J94" s="9">
        <f t="shared" si="15"/>
        <v>278.72000000000003</v>
      </c>
      <c r="K94" s="9">
        <f t="shared" si="16"/>
        <v>132.46</v>
      </c>
      <c r="L94" s="9">
        <f t="shared" si="17"/>
        <v>264.92</v>
      </c>
    </row>
    <row r="95" spans="1:12" ht="21" customHeight="1">
      <c r="A95" s="48"/>
      <c r="B95" s="13" t="s">
        <v>14</v>
      </c>
      <c r="C95" s="23">
        <v>2</v>
      </c>
      <c r="D95" s="14" t="s">
        <v>95</v>
      </c>
      <c r="E95" s="9">
        <v>80.849999999999994</v>
      </c>
      <c r="F95" s="9">
        <f t="shared" si="13"/>
        <v>161.69999999999999</v>
      </c>
      <c r="G95" s="15">
        <f>ROUND([1]Plan2!E19+([1]Plan2!E19*3%),2)</f>
        <v>164.8</v>
      </c>
      <c r="H95" s="9">
        <f t="shared" si="14"/>
        <v>329.6</v>
      </c>
      <c r="I95" s="9">
        <v>82.16</v>
      </c>
      <c r="J95" s="9">
        <f t="shared" si="15"/>
        <v>164.32</v>
      </c>
      <c r="K95" s="9">
        <f t="shared" ref="K95:K110" si="18">ROUND(AVERAGE(E95,G95,I95),2)</f>
        <v>109.27</v>
      </c>
      <c r="L95" s="9">
        <f t="shared" ref="L95:L127" si="19">K95*C95</f>
        <v>218.54</v>
      </c>
    </row>
    <row r="96" spans="1:12" ht="21" customHeight="1">
      <c r="A96" s="48"/>
      <c r="B96" s="13" t="s">
        <v>14</v>
      </c>
      <c r="C96" s="23">
        <v>2</v>
      </c>
      <c r="D96" s="14" t="s">
        <v>96</v>
      </c>
      <c r="E96" s="9">
        <v>114.45</v>
      </c>
      <c r="F96" s="9">
        <f t="shared" si="13"/>
        <v>228.9</v>
      </c>
      <c r="G96" s="15">
        <f>ROUND([1]Plan2!E20+([1]Plan2!E20*3%),2)</f>
        <v>616.97</v>
      </c>
      <c r="H96" s="9">
        <f t="shared" si="14"/>
        <v>1233.94</v>
      </c>
      <c r="I96" s="9">
        <v>108.16</v>
      </c>
      <c r="J96" s="9">
        <f t="shared" si="15"/>
        <v>216.32</v>
      </c>
      <c r="K96" s="9">
        <f t="shared" si="18"/>
        <v>279.86</v>
      </c>
      <c r="L96" s="9">
        <f t="shared" si="19"/>
        <v>559.72</v>
      </c>
    </row>
    <row r="97" spans="1:12" ht="21" customHeight="1">
      <c r="A97" s="48"/>
      <c r="B97" s="13" t="s">
        <v>14</v>
      </c>
      <c r="C97" s="23">
        <v>1</v>
      </c>
      <c r="D97" s="14" t="s">
        <v>97</v>
      </c>
      <c r="E97" s="9">
        <v>140.69999999999999</v>
      </c>
      <c r="F97" s="9">
        <f t="shared" si="13"/>
        <v>140.69999999999999</v>
      </c>
      <c r="G97" s="15">
        <f>ROUND([1]Plan2!E21+([1]Plan2!E21*3%),2)</f>
        <v>175.1</v>
      </c>
      <c r="H97" s="9">
        <f t="shared" si="14"/>
        <v>175.1</v>
      </c>
      <c r="I97" s="9">
        <v>135.19999999999999</v>
      </c>
      <c r="J97" s="9">
        <f t="shared" si="15"/>
        <v>135.19999999999999</v>
      </c>
      <c r="K97" s="9">
        <f t="shared" si="18"/>
        <v>150.33000000000001</v>
      </c>
      <c r="L97" s="9">
        <f t="shared" si="19"/>
        <v>150.33000000000001</v>
      </c>
    </row>
    <row r="98" spans="1:12" ht="21" customHeight="1">
      <c r="A98" s="48"/>
      <c r="B98" s="13" t="s">
        <v>14</v>
      </c>
      <c r="C98" s="23">
        <v>1</v>
      </c>
      <c r="D98" s="14" t="s">
        <v>98</v>
      </c>
      <c r="E98" s="9">
        <v>171.15</v>
      </c>
      <c r="F98" s="9">
        <f t="shared" si="13"/>
        <v>171.15</v>
      </c>
      <c r="G98" s="15">
        <f>ROUND([1]Plan2!E22+([1]Plan2!E22*3%),2)</f>
        <v>143.16999999999999</v>
      </c>
      <c r="H98" s="9">
        <f t="shared" si="14"/>
        <v>143.16999999999999</v>
      </c>
      <c r="I98" s="9">
        <v>166.4</v>
      </c>
      <c r="J98" s="9">
        <f t="shared" si="15"/>
        <v>166.4</v>
      </c>
      <c r="K98" s="9">
        <f t="shared" si="18"/>
        <v>160.24</v>
      </c>
      <c r="L98" s="9">
        <f t="shared" si="19"/>
        <v>160.24</v>
      </c>
    </row>
    <row r="99" spans="1:12" ht="21" customHeight="1">
      <c r="A99" s="48"/>
      <c r="B99" s="13" t="s">
        <v>14</v>
      </c>
      <c r="C99" s="23">
        <v>1</v>
      </c>
      <c r="D99" s="14" t="s">
        <v>99</v>
      </c>
      <c r="E99" s="9">
        <v>279.3</v>
      </c>
      <c r="F99" s="9">
        <f t="shared" si="13"/>
        <v>279.3</v>
      </c>
      <c r="G99" s="15">
        <f>ROUND([1]Plan2!E23+([1]Plan2!E23*3%),2)</f>
        <v>24.72</v>
      </c>
      <c r="H99" s="9">
        <f t="shared" si="14"/>
        <v>24.72</v>
      </c>
      <c r="I99" s="9">
        <v>269.36</v>
      </c>
      <c r="J99" s="9">
        <f t="shared" si="15"/>
        <v>269.36</v>
      </c>
      <c r="K99" s="9">
        <f t="shared" si="18"/>
        <v>191.13</v>
      </c>
      <c r="L99" s="9">
        <f t="shared" si="19"/>
        <v>191.13</v>
      </c>
    </row>
    <row r="100" spans="1:12" ht="21" customHeight="1">
      <c r="A100" s="48"/>
      <c r="B100" s="13" t="s">
        <v>14</v>
      </c>
      <c r="C100" s="23">
        <v>1</v>
      </c>
      <c r="D100" s="14" t="s">
        <v>100</v>
      </c>
      <c r="E100" s="9">
        <v>45.15</v>
      </c>
      <c r="F100" s="9">
        <f t="shared" si="13"/>
        <v>45.15</v>
      </c>
      <c r="G100" s="15">
        <f>ROUND([1]Plan2!E24+([1]Plan2!E24*3%),2)</f>
        <v>25.85</v>
      </c>
      <c r="H100" s="9">
        <f t="shared" si="14"/>
        <v>25.85</v>
      </c>
      <c r="I100" s="9">
        <v>45.76</v>
      </c>
      <c r="J100" s="9">
        <f t="shared" si="15"/>
        <v>45.76</v>
      </c>
      <c r="K100" s="9">
        <f t="shared" si="18"/>
        <v>38.92</v>
      </c>
      <c r="L100" s="9">
        <f t="shared" si="19"/>
        <v>38.92</v>
      </c>
    </row>
    <row r="101" spans="1:12" ht="21" customHeight="1">
      <c r="A101" s="48"/>
      <c r="B101" s="13" t="s">
        <v>14</v>
      </c>
      <c r="C101" s="23">
        <v>1</v>
      </c>
      <c r="D101" s="14" t="s">
        <v>101</v>
      </c>
      <c r="E101" s="9">
        <v>71.400000000000006</v>
      </c>
      <c r="F101" s="9">
        <f t="shared" si="13"/>
        <v>71.400000000000006</v>
      </c>
      <c r="G101" s="15">
        <f>ROUND([1]Plan2!E25+([1]Plan2!E25*3%),2)</f>
        <v>364.62</v>
      </c>
      <c r="H101" s="9">
        <f t="shared" si="14"/>
        <v>364.62</v>
      </c>
      <c r="I101" s="9">
        <v>73.84</v>
      </c>
      <c r="J101" s="9">
        <f t="shared" si="15"/>
        <v>73.84</v>
      </c>
      <c r="K101" s="9">
        <f t="shared" si="18"/>
        <v>169.95</v>
      </c>
      <c r="L101" s="9">
        <f t="shared" si="19"/>
        <v>169.95</v>
      </c>
    </row>
    <row r="102" spans="1:12" ht="21" customHeight="1">
      <c r="A102" s="48"/>
      <c r="B102" s="13" t="s">
        <v>14</v>
      </c>
      <c r="C102" s="23">
        <v>1</v>
      </c>
      <c r="D102" s="14" t="s">
        <v>61</v>
      </c>
      <c r="E102" s="9">
        <v>91.35</v>
      </c>
      <c r="F102" s="9">
        <f t="shared" si="13"/>
        <v>91.35</v>
      </c>
      <c r="G102" s="15">
        <f>ROUND([1]Plan2!E26+([1]Plan2!E26*3%),2)</f>
        <v>323.42</v>
      </c>
      <c r="H102" s="9">
        <f t="shared" si="14"/>
        <v>323.42</v>
      </c>
      <c r="I102" s="9">
        <v>82.16</v>
      </c>
      <c r="J102" s="9">
        <f t="shared" si="15"/>
        <v>82.16</v>
      </c>
      <c r="K102" s="9">
        <f t="shared" si="18"/>
        <v>165.64</v>
      </c>
      <c r="L102" s="9">
        <f t="shared" si="19"/>
        <v>165.64</v>
      </c>
    </row>
    <row r="103" spans="1:12" ht="21" customHeight="1">
      <c r="A103" s="48"/>
      <c r="B103" s="13" t="s">
        <v>14</v>
      </c>
      <c r="C103" s="23">
        <v>1</v>
      </c>
      <c r="D103" s="14" t="s">
        <v>102</v>
      </c>
      <c r="E103" s="9">
        <v>229.95</v>
      </c>
      <c r="F103" s="9">
        <f t="shared" si="13"/>
        <v>229.95</v>
      </c>
      <c r="G103" s="15">
        <f>ROUND([1]Plan2!E27+([1]Plan2!E27*3%),2)</f>
        <v>86.52</v>
      </c>
      <c r="H103" s="9">
        <f t="shared" si="14"/>
        <v>86.52</v>
      </c>
      <c r="I103" s="9">
        <v>230.88</v>
      </c>
      <c r="J103" s="9">
        <f t="shared" si="15"/>
        <v>230.88</v>
      </c>
      <c r="K103" s="9">
        <f t="shared" si="18"/>
        <v>182.45</v>
      </c>
      <c r="L103" s="9">
        <f t="shared" si="19"/>
        <v>182.45</v>
      </c>
    </row>
    <row r="104" spans="1:12" ht="21" customHeight="1">
      <c r="A104" s="48"/>
      <c r="B104" s="13" t="s">
        <v>14</v>
      </c>
      <c r="C104" s="23">
        <v>2</v>
      </c>
      <c r="D104" s="14" t="s">
        <v>103</v>
      </c>
      <c r="E104" s="9">
        <v>109.94</v>
      </c>
      <c r="F104" s="9">
        <f t="shared" si="13"/>
        <v>219.88</v>
      </c>
      <c r="G104" s="15">
        <f>ROUND([1]Plan2!E28+([1]Plan2!E28*3%),2)</f>
        <v>402.73</v>
      </c>
      <c r="H104" s="9">
        <f t="shared" si="14"/>
        <v>805.46</v>
      </c>
      <c r="I104" s="9">
        <v>118.56</v>
      </c>
      <c r="J104" s="9">
        <f t="shared" si="15"/>
        <v>237.12</v>
      </c>
      <c r="K104" s="9">
        <f t="shared" si="18"/>
        <v>210.41</v>
      </c>
      <c r="L104" s="9">
        <f t="shared" si="19"/>
        <v>420.82</v>
      </c>
    </row>
    <row r="105" spans="1:12" ht="21" customHeight="1">
      <c r="A105" s="48"/>
      <c r="B105" s="13" t="s">
        <v>14</v>
      </c>
      <c r="C105" s="23">
        <v>1</v>
      </c>
      <c r="D105" s="14" t="s">
        <v>104</v>
      </c>
      <c r="E105" s="9">
        <v>114.98</v>
      </c>
      <c r="F105" s="9">
        <f t="shared" si="13"/>
        <v>114.98</v>
      </c>
      <c r="G105" s="15">
        <f>ROUND([1]Plan2!E29+([1]Plan2!E29*3%),2)</f>
        <v>302.82</v>
      </c>
      <c r="H105" s="9">
        <f t="shared" si="14"/>
        <v>302.82</v>
      </c>
      <c r="I105" s="9">
        <v>108.16</v>
      </c>
      <c r="J105" s="9">
        <f t="shared" si="15"/>
        <v>108.16</v>
      </c>
      <c r="K105" s="9">
        <f t="shared" si="18"/>
        <v>175.32</v>
      </c>
      <c r="L105" s="9">
        <f t="shared" si="19"/>
        <v>175.32</v>
      </c>
    </row>
    <row r="106" spans="1:12" ht="21" customHeight="1">
      <c r="A106" s="48"/>
      <c r="B106" s="13" t="s">
        <v>14</v>
      </c>
      <c r="C106" s="23">
        <v>1</v>
      </c>
      <c r="D106" s="14" t="s">
        <v>105</v>
      </c>
      <c r="E106" s="9">
        <v>95.55</v>
      </c>
      <c r="F106" s="9">
        <f t="shared" si="13"/>
        <v>95.55</v>
      </c>
      <c r="G106" s="15">
        <f>ROUND([1]Plan2!E30+([1]Plan2!E30*3%),2)</f>
        <v>349.17</v>
      </c>
      <c r="H106" s="9">
        <f t="shared" si="14"/>
        <v>349.17</v>
      </c>
      <c r="I106" s="9">
        <v>93.6</v>
      </c>
      <c r="J106" s="9">
        <f t="shared" si="15"/>
        <v>93.6</v>
      </c>
      <c r="K106" s="9">
        <f t="shared" si="18"/>
        <v>179.44</v>
      </c>
      <c r="L106" s="9">
        <f t="shared" si="19"/>
        <v>179.44</v>
      </c>
    </row>
    <row r="107" spans="1:12" ht="21" customHeight="1">
      <c r="A107" s="48"/>
      <c r="B107" s="13" t="s">
        <v>14</v>
      </c>
      <c r="C107" s="23">
        <v>1</v>
      </c>
      <c r="D107" s="14" t="s">
        <v>106</v>
      </c>
      <c r="E107" s="9">
        <v>45.15</v>
      </c>
      <c r="F107" s="9">
        <f t="shared" si="13"/>
        <v>45.15</v>
      </c>
      <c r="G107" s="15">
        <f>ROUND([1]Plan2!E31+([1]Plan2!E31*3%),2)</f>
        <v>199.82</v>
      </c>
      <c r="H107" s="9">
        <f t="shared" si="14"/>
        <v>199.82</v>
      </c>
      <c r="I107" s="9">
        <v>45.76</v>
      </c>
      <c r="J107" s="9">
        <f t="shared" si="15"/>
        <v>45.76</v>
      </c>
      <c r="K107" s="9">
        <f t="shared" si="18"/>
        <v>96.91</v>
      </c>
      <c r="L107" s="9">
        <f t="shared" si="19"/>
        <v>96.91</v>
      </c>
    </row>
    <row r="108" spans="1:12" ht="21" customHeight="1">
      <c r="A108" s="48"/>
      <c r="B108" s="13" t="s">
        <v>14</v>
      </c>
      <c r="C108" s="23">
        <v>2</v>
      </c>
      <c r="D108" s="14" t="s">
        <v>107</v>
      </c>
      <c r="E108" s="9">
        <v>48.3</v>
      </c>
      <c r="F108" s="9">
        <f t="shared" si="13"/>
        <v>96.6</v>
      </c>
      <c r="G108" s="15">
        <f>ROUND([1]Plan2!E32+([1]Plan2!E32*3%),2)</f>
        <v>432.6</v>
      </c>
      <c r="H108" s="9">
        <f t="shared" si="14"/>
        <v>865.2</v>
      </c>
      <c r="I108" s="9">
        <v>45.76</v>
      </c>
      <c r="J108" s="9">
        <f t="shared" si="15"/>
        <v>91.52</v>
      </c>
      <c r="K108" s="9">
        <f t="shared" si="18"/>
        <v>175.55</v>
      </c>
      <c r="L108" s="9">
        <f t="shared" si="19"/>
        <v>351.1</v>
      </c>
    </row>
    <row r="109" spans="1:12" ht="21" customHeight="1">
      <c r="A109" s="48"/>
      <c r="B109" s="13" t="s">
        <v>14</v>
      </c>
      <c r="C109" s="23">
        <v>2</v>
      </c>
      <c r="D109" s="14" t="s">
        <v>108</v>
      </c>
      <c r="E109" s="9">
        <v>31.5</v>
      </c>
      <c r="F109" s="9">
        <f t="shared" si="13"/>
        <v>63</v>
      </c>
      <c r="G109" s="15">
        <f>ROUND([1]Plan2!E33+([1]Plan2!E33*3%),2)</f>
        <v>131.84</v>
      </c>
      <c r="H109" s="9">
        <f t="shared" si="14"/>
        <v>263.68</v>
      </c>
      <c r="I109" s="9">
        <v>29.02</v>
      </c>
      <c r="J109" s="9">
        <f t="shared" si="15"/>
        <v>58.04</v>
      </c>
      <c r="K109" s="9">
        <f t="shared" si="18"/>
        <v>64.12</v>
      </c>
      <c r="L109" s="9">
        <f t="shared" si="19"/>
        <v>128.24</v>
      </c>
    </row>
    <row r="110" spans="1:12" ht="21" customHeight="1">
      <c r="A110" s="48"/>
      <c r="B110" s="13" t="s">
        <v>14</v>
      </c>
      <c r="C110" s="23">
        <v>1</v>
      </c>
      <c r="D110" s="14" t="s">
        <v>109</v>
      </c>
      <c r="E110" s="9">
        <v>959.7</v>
      </c>
      <c r="F110" s="9">
        <f t="shared" si="13"/>
        <v>959.7</v>
      </c>
      <c r="G110" s="15">
        <f>ROUND([1]Plan2!E34+([1]Plan2!E34*3%),2)</f>
        <v>247.2</v>
      </c>
      <c r="H110" s="9">
        <f t="shared" si="14"/>
        <v>247.2</v>
      </c>
      <c r="I110" s="9">
        <v>946.4</v>
      </c>
      <c r="J110" s="9">
        <f t="shared" si="15"/>
        <v>946.4</v>
      </c>
      <c r="K110" s="9">
        <f t="shared" si="18"/>
        <v>717.77</v>
      </c>
      <c r="L110" s="9">
        <f t="shared" si="19"/>
        <v>717.77</v>
      </c>
    </row>
    <row r="111" spans="1:12" ht="21" customHeight="1">
      <c r="A111" s="48"/>
      <c r="B111" s="13" t="s">
        <v>14</v>
      </c>
      <c r="C111" s="23">
        <v>1</v>
      </c>
      <c r="D111" s="14" t="s">
        <v>110</v>
      </c>
      <c r="E111" s="9">
        <v>53.55</v>
      </c>
      <c r="F111" s="9">
        <f t="shared" si="13"/>
        <v>53.55</v>
      </c>
      <c r="G111" s="15">
        <f>ROUND([1]Plan2!E35+([1]Plan2!E35*3%),2)</f>
        <v>144.19999999999999</v>
      </c>
      <c r="H111" s="9">
        <f t="shared" si="14"/>
        <v>144.19999999999999</v>
      </c>
      <c r="I111" s="9">
        <v>49.92</v>
      </c>
      <c r="J111" s="9">
        <f t="shared" si="15"/>
        <v>49.92</v>
      </c>
      <c r="K111" s="9">
        <f>ROUND(AVERAGE(E111,G111,I111),2)</f>
        <v>82.56</v>
      </c>
      <c r="L111" s="9">
        <f t="shared" si="19"/>
        <v>82.56</v>
      </c>
    </row>
    <row r="112" spans="1:12" ht="21" customHeight="1">
      <c r="A112" s="48"/>
      <c r="B112" s="13" t="s">
        <v>14</v>
      </c>
      <c r="C112" s="23">
        <v>1</v>
      </c>
      <c r="D112" s="14" t="s">
        <v>111</v>
      </c>
      <c r="E112" s="9">
        <v>161.69999999999999</v>
      </c>
      <c r="F112" s="9">
        <f t="shared" si="13"/>
        <v>161.69999999999999</v>
      </c>
      <c r="G112" s="15">
        <f>ROUND([1]Plan2!E36+([1]Plan2!E36*3%),2)</f>
        <v>350.2</v>
      </c>
      <c r="H112" s="9">
        <f t="shared" si="14"/>
        <v>350.2</v>
      </c>
      <c r="I112" s="9">
        <v>166.4</v>
      </c>
      <c r="J112" s="9">
        <f t="shared" si="15"/>
        <v>166.4</v>
      </c>
      <c r="K112" s="9">
        <f t="shared" ref="K112:K130" si="20">ROUND(AVERAGE(E112,G112,I112),2)</f>
        <v>226.1</v>
      </c>
      <c r="L112" s="9">
        <f t="shared" si="19"/>
        <v>226.1</v>
      </c>
    </row>
    <row r="113" spans="1:12" ht="21" customHeight="1">
      <c r="A113" s="48"/>
      <c r="B113" s="13" t="s">
        <v>14</v>
      </c>
      <c r="C113" s="23">
        <v>2</v>
      </c>
      <c r="D113" s="14" t="s">
        <v>29</v>
      </c>
      <c r="E113" s="9">
        <v>127.05</v>
      </c>
      <c r="F113" s="9">
        <f t="shared" si="13"/>
        <v>254.1</v>
      </c>
      <c r="G113" s="15">
        <f>ROUND([1]Plan2!E37+([1]Plan2!E37*3%),2)</f>
        <v>143.16999999999999</v>
      </c>
      <c r="H113" s="9">
        <f t="shared" si="14"/>
        <v>286.33999999999997</v>
      </c>
      <c r="I113" s="9">
        <v>123.76</v>
      </c>
      <c r="J113" s="9">
        <f t="shared" si="15"/>
        <v>247.52</v>
      </c>
      <c r="K113" s="9">
        <f t="shared" si="20"/>
        <v>131.33000000000001</v>
      </c>
      <c r="L113" s="9">
        <f t="shared" si="19"/>
        <v>262.66000000000003</v>
      </c>
    </row>
    <row r="114" spans="1:12" ht="21" customHeight="1">
      <c r="A114" s="48"/>
      <c r="B114" s="13" t="s">
        <v>14</v>
      </c>
      <c r="C114" s="23">
        <v>1</v>
      </c>
      <c r="D114" s="14" t="s">
        <v>112</v>
      </c>
      <c r="E114" s="9">
        <v>714</v>
      </c>
      <c r="F114" s="9">
        <f t="shared" si="13"/>
        <v>714</v>
      </c>
      <c r="G114" s="15">
        <f>ROUND([1]Plan2!E38+([1]Plan2!E38*3%),2)</f>
        <v>231.75</v>
      </c>
      <c r="H114" s="9">
        <f t="shared" si="14"/>
        <v>231.75</v>
      </c>
      <c r="I114" s="9">
        <v>692.64</v>
      </c>
      <c r="J114" s="9">
        <f t="shared" si="15"/>
        <v>692.64</v>
      </c>
      <c r="K114" s="9">
        <f t="shared" si="20"/>
        <v>546.13</v>
      </c>
      <c r="L114" s="9">
        <f t="shared" si="19"/>
        <v>546.13</v>
      </c>
    </row>
    <row r="115" spans="1:12" ht="21" customHeight="1">
      <c r="A115" s="48"/>
      <c r="B115" s="13" t="s">
        <v>14</v>
      </c>
      <c r="C115" s="23">
        <v>4</v>
      </c>
      <c r="D115" s="14" t="s">
        <v>113</v>
      </c>
      <c r="E115" s="9">
        <v>18.899999999999999</v>
      </c>
      <c r="F115" s="9">
        <f t="shared" si="13"/>
        <v>75.599999999999994</v>
      </c>
      <c r="G115" s="15">
        <f>ROUND([1]Plan2!E39+([1]Plan2!E39*3%),2)</f>
        <v>129.78</v>
      </c>
      <c r="H115" s="9">
        <f t="shared" si="14"/>
        <v>519.12</v>
      </c>
      <c r="I115" s="9">
        <v>18.3</v>
      </c>
      <c r="J115" s="9">
        <f t="shared" si="15"/>
        <v>73.2</v>
      </c>
      <c r="K115" s="9">
        <f t="shared" si="20"/>
        <v>55.66</v>
      </c>
      <c r="L115" s="9">
        <f t="shared" si="19"/>
        <v>222.64</v>
      </c>
    </row>
    <row r="116" spans="1:12" ht="21" customHeight="1">
      <c r="A116" s="48"/>
      <c r="B116" s="13" t="s">
        <v>14</v>
      </c>
      <c r="C116" s="23">
        <v>2</v>
      </c>
      <c r="D116" s="14" t="s">
        <v>114</v>
      </c>
      <c r="E116" s="9">
        <v>52.4</v>
      </c>
      <c r="F116" s="9">
        <f t="shared" si="13"/>
        <v>104.8</v>
      </c>
      <c r="G116" s="15">
        <f>ROUND([1]Plan2!E40+([1]Plan2!E40*3%),2)</f>
        <v>1748.94</v>
      </c>
      <c r="H116" s="9">
        <f t="shared" si="14"/>
        <v>3497.88</v>
      </c>
      <c r="I116" s="9">
        <v>48.88</v>
      </c>
      <c r="J116" s="9">
        <f t="shared" si="15"/>
        <v>97.76</v>
      </c>
      <c r="K116" s="9">
        <f t="shared" si="20"/>
        <v>616.74</v>
      </c>
      <c r="L116" s="9">
        <f t="shared" si="19"/>
        <v>1233.48</v>
      </c>
    </row>
    <row r="117" spans="1:12" ht="21" customHeight="1">
      <c r="A117" s="48"/>
      <c r="B117" s="13" t="s">
        <v>14</v>
      </c>
      <c r="C117" s="23">
        <v>1</v>
      </c>
      <c r="D117" s="14" t="s">
        <v>115</v>
      </c>
      <c r="E117" s="9">
        <v>120.75</v>
      </c>
      <c r="F117" s="9">
        <f t="shared" si="13"/>
        <v>120.75</v>
      </c>
      <c r="G117" s="15">
        <f>ROUND([1]Plan2!E41+([1]Plan2!E41*3%),2)</f>
        <v>84.46</v>
      </c>
      <c r="H117" s="9">
        <f t="shared" si="14"/>
        <v>84.46</v>
      </c>
      <c r="I117" s="9">
        <v>118.56</v>
      </c>
      <c r="J117" s="9">
        <f t="shared" si="15"/>
        <v>118.56</v>
      </c>
      <c r="K117" s="9">
        <f t="shared" si="20"/>
        <v>107.92</v>
      </c>
      <c r="L117" s="9">
        <f t="shared" si="19"/>
        <v>107.92</v>
      </c>
    </row>
    <row r="118" spans="1:12" ht="21" customHeight="1">
      <c r="A118" s="48"/>
      <c r="B118" s="13" t="s">
        <v>14</v>
      </c>
      <c r="C118" s="23">
        <v>1</v>
      </c>
      <c r="D118" s="14" t="s">
        <v>116</v>
      </c>
      <c r="E118" s="9">
        <v>208.95</v>
      </c>
      <c r="F118" s="9">
        <f t="shared" si="13"/>
        <v>208.95</v>
      </c>
      <c r="G118" s="15">
        <f>ROUND([1]Plan2!E42+([1]Plan2!E42*3%),2)</f>
        <v>169.95</v>
      </c>
      <c r="H118" s="9">
        <f t="shared" si="14"/>
        <v>169.95</v>
      </c>
      <c r="I118" s="9">
        <v>187.2</v>
      </c>
      <c r="J118" s="9">
        <f t="shared" si="15"/>
        <v>187.2</v>
      </c>
      <c r="K118" s="9">
        <f t="shared" si="20"/>
        <v>188.7</v>
      </c>
      <c r="L118" s="9">
        <f t="shared" si="19"/>
        <v>188.7</v>
      </c>
    </row>
    <row r="119" spans="1:12" ht="21" customHeight="1">
      <c r="A119" s="48"/>
      <c r="B119" s="13" t="s">
        <v>14</v>
      </c>
      <c r="C119" s="23">
        <v>2</v>
      </c>
      <c r="D119" s="14" t="s">
        <v>117</v>
      </c>
      <c r="E119" s="9">
        <v>59.96</v>
      </c>
      <c r="F119" s="9">
        <f t="shared" si="13"/>
        <v>119.92</v>
      </c>
      <c r="G119" s="15">
        <f>ROUND([1]Plan2!E43+([1]Plan2!E43*3%),2)</f>
        <v>101.97</v>
      </c>
      <c r="H119" s="9">
        <f t="shared" si="14"/>
        <v>203.94</v>
      </c>
      <c r="I119" s="9">
        <v>56.16</v>
      </c>
      <c r="J119" s="9">
        <f t="shared" si="15"/>
        <v>112.32</v>
      </c>
      <c r="K119" s="9">
        <f t="shared" si="20"/>
        <v>72.7</v>
      </c>
      <c r="L119" s="9">
        <f t="shared" si="19"/>
        <v>145.4</v>
      </c>
    </row>
    <row r="120" spans="1:12" ht="21" customHeight="1">
      <c r="A120" s="48"/>
      <c r="B120" s="13" t="s">
        <v>14</v>
      </c>
      <c r="C120" s="23">
        <v>2</v>
      </c>
      <c r="D120" s="14" t="s">
        <v>118</v>
      </c>
      <c r="E120" s="9">
        <v>102.9</v>
      </c>
      <c r="F120" s="9">
        <f t="shared" si="13"/>
        <v>205.8</v>
      </c>
      <c r="G120" s="15">
        <f>ROUND([1]Plan2!E44+([1]Plan2!E44*3%),2)</f>
        <v>59.74</v>
      </c>
      <c r="H120" s="9">
        <f t="shared" si="14"/>
        <v>119.48</v>
      </c>
      <c r="I120" s="9">
        <v>97.76</v>
      </c>
      <c r="J120" s="9">
        <f t="shared" si="15"/>
        <v>195.52</v>
      </c>
      <c r="K120" s="9">
        <f t="shared" si="20"/>
        <v>86.8</v>
      </c>
      <c r="L120" s="9">
        <f t="shared" si="19"/>
        <v>173.6</v>
      </c>
    </row>
    <row r="121" spans="1:12" ht="21" customHeight="1">
      <c r="A121" s="48"/>
      <c r="B121" s="13" t="s">
        <v>14</v>
      </c>
      <c r="C121" s="23">
        <v>1</v>
      </c>
      <c r="D121" s="14" t="s">
        <v>119</v>
      </c>
      <c r="E121" s="9">
        <v>30.45</v>
      </c>
      <c r="F121" s="9">
        <f t="shared" si="13"/>
        <v>30.45</v>
      </c>
      <c r="G121" s="15">
        <f>ROUND([1]Plan2!E45+([1]Plan2!E45*3%),2)</f>
        <v>84.46</v>
      </c>
      <c r="H121" s="9">
        <f t="shared" si="14"/>
        <v>84.46</v>
      </c>
      <c r="I121" s="9">
        <v>28.08</v>
      </c>
      <c r="J121" s="9">
        <f t="shared" si="15"/>
        <v>28.08</v>
      </c>
      <c r="K121" s="9">
        <f t="shared" si="20"/>
        <v>47.66</v>
      </c>
      <c r="L121" s="9">
        <f t="shared" si="19"/>
        <v>47.66</v>
      </c>
    </row>
    <row r="122" spans="1:12" ht="21" customHeight="1">
      <c r="A122" s="48"/>
      <c r="B122" s="13" t="s">
        <v>14</v>
      </c>
      <c r="C122" s="23">
        <v>1</v>
      </c>
      <c r="D122" s="14" t="s">
        <v>120</v>
      </c>
      <c r="E122" s="9">
        <v>30.45</v>
      </c>
      <c r="F122" s="9">
        <f t="shared" si="13"/>
        <v>30.45</v>
      </c>
      <c r="G122" s="15">
        <f>ROUND([1]Plan2!E46+([1]Plan2!E46*3%),2)</f>
        <v>516.03</v>
      </c>
      <c r="H122" s="9">
        <f t="shared" si="14"/>
        <v>516.03</v>
      </c>
      <c r="I122" s="9">
        <v>28.08</v>
      </c>
      <c r="J122" s="9">
        <f t="shared" si="15"/>
        <v>28.08</v>
      </c>
      <c r="K122" s="9">
        <f t="shared" si="20"/>
        <v>191.52</v>
      </c>
      <c r="L122" s="9">
        <f t="shared" si="19"/>
        <v>191.52</v>
      </c>
    </row>
    <row r="123" spans="1:12" ht="21" customHeight="1">
      <c r="A123" s="48"/>
      <c r="B123" s="13" t="s">
        <v>14</v>
      </c>
      <c r="C123" s="23">
        <v>1</v>
      </c>
      <c r="D123" s="14" t="s">
        <v>121</v>
      </c>
      <c r="E123" s="9">
        <v>271.95</v>
      </c>
      <c r="F123" s="9">
        <f t="shared" si="13"/>
        <v>271.95</v>
      </c>
      <c r="G123" s="15">
        <f>ROUND([1]Plan2!E47+([1]Plan2!E47*3%),2)</f>
        <v>297.52999999999997</v>
      </c>
      <c r="H123" s="9">
        <f t="shared" si="14"/>
        <v>297.52999999999997</v>
      </c>
      <c r="I123" s="9">
        <v>264.16000000000003</v>
      </c>
      <c r="J123" s="9">
        <f t="shared" si="15"/>
        <v>264.16000000000003</v>
      </c>
      <c r="K123" s="9">
        <f t="shared" si="20"/>
        <v>277.88</v>
      </c>
      <c r="L123" s="9">
        <f t="shared" si="19"/>
        <v>277.88</v>
      </c>
    </row>
    <row r="124" spans="1:12" ht="21" customHeight="1">
      <c r="A124" s="48"/>
      <c r="B124" s="13" t="s">
        <v>14</v>
      </c>
      <c r="C124" s="23">
        <v>1</v>
      </c>
      <c r="D124" s="14" t="s">
        <v>122</v>
      </c>
      <c r="E124" s="9">
        <v>271.95</v>
      </c>
      <c r="F124" s="9">
        <f t="shared" si="13"/>
        <v>271.95</v>
      </c>
      <c r="G124" s="15">
        <f>ROUND([1]Plan2!E48+([1]Plan2!E48*3%),2)</f>
        <v>1625.34</v>
      </c>
      <c r="H124" s="9">
        <f t="shared" si="14"/>
        <v>1625.34</v>
      </c>
      <c r="I124" s="9">
        <v>264.16000000000003</v>
      </c>
      <c r="J124" s="9">
        <f t="shared" si="15"/>
        <v>264.16000000000003</v>
      </c>
      <c r="K124" s="9">
        <f t="shared" si="20"/>
        <v>720.48</v>
      </c>
      <c r="L124" s="9">
        <f t="shared" si="19"/>
        <v>720.48</v>
      </c>
    </row>
    <row r="125" spans="1:12" ht="21" customHeight="1">
      <c r="A125" s="48"/>
      <c r="B125" s="13" t="s">
        <v>14</v>
      </c>
      <c r="C125" s="23">
        <v>2</v>
      </c>
      <c r="D125" s="14" t="s">
        <v>123</v>
      </c>
      <c r="E125" s="9">
        <v>133.77000000000001</v>
      </c>
      <c r="F125" s="9">
        <f t="shared" si="13"/>
        <v>267.54000000000002</v>
      </c>
      <c r="G125" s="15">
        <f>ROUND([1]Plan2!E49+([1]Plan2!E49*3%),2)</f>
        <v>512.94000000000005</v>
      </c>
      <c r="H125" s="9">
        <f t="shared" si="14"/>
        <v>1025.8800000000001</v>
      </c>
      <c r="I125" s="9">
        <v>136.24</v>
      </c>
      <c r="J125" s="9">
        <f t="shared" si="15"/>
        <v>272.48</v>
      </c>
      <c r="K125" s="9">
        <f t="shared" si="20"/>
        <v>260.98</v>
      </c>
      <c r="L125" s="9">
        <f t="shared" si="19"/>
        <v>521.96</v>
      </c>
    </row>
    <row r="126" spans="1:12" ht="21" customHeight="1">
      <c r="A126" s="48"/>
      <c r="B126" s="13" t="s">
        <v>14</v>
      </c>
      <c r="C126" s="23">
        <v>2</v>
      </c>
      <c r="D126" s="14" t="s">
        <v>124</v>
      </c>
      <c r="E126" s="9">
        <v>77.7</v>
      </c>
      <c r="F126" s="9">
        <f t="shared" si="13"/>
        <v>155.4</v>
      </c>
      <c r="G126" s="15">
        <f>ROUND([1]Plan2!E50+([1]Plan2!E50*3%),2)</f>
        <v>512.94000000000005</v>
      </c>
      <c r="H126" s="9">
        <f t="shared" si="14"/>
        <v>1025.8800000000001</v>
      </c>
      <c r="I126" s="9">
        <v>72.8</v>
      </c>
      <c r="J126" s="9">
        <f t="shared" si="15"/>
        <v>145.6</v>
      </c>
      <c r="K126" s="9">
        <f t="shared" si="20"/>
        <v>221.15</v>
      </c>
      <c r="L126" s="9">
        <f t="shared" si="19"/>
        <v>442.3</v>
      </c>
    </row>
    <row r="127" spans="1:12" ht="21" customHeight="1">
      <c r="A127" s="48"/>
      <c r="B127" s="13" t="s">
        <v>14</v>
      </c>
      <c r="C127" s="23">
        <v>24</v>
      </c>
      <c r="D127" s="14" t="s">
        <v>125</v>
      </c>
      <c r="E127" s="9">
        <v>13.44</v>
      </c>
      <c r="F127" s="9">
        <f t="shared" si="13"/>
        <v>322.56</v>
      </c>
      <c r="G127" s="15">
        <f>ROUND([1]Plan2!E51+([1]Plan2!E51*3%),2)</f>
        <v>63.86</v>
      </c>
      <c r="H127" s="9">
        <f t="shared" si="14"/>
        <v>1532.6399999999999</v>
      </c>
      <c r="I127" s="9">
        <v>12.48</v>
      </c>
      <c r="J127" s="9">
        <f t="shared" si="15"/>
        <v>299.52</v>
      </c>
      <c r="K127" s="9">
        <f t="shared" si="20"/>
        <v>29.93</v>
      </c>
      <c r="L127" s="9">
        <f t="shared" si="19"/>
        <v>718.31999999999994</v>
      </c>
    </row>
    <row r="128" spans="1:12" ht="21" customHeight="1">
      <c r="A128" s="48"/>
      <c r="B128" s="13" t="s">
        <v>14</v>
      </c>
      <c r="C128" s="23">
        <v>2</v>
      </c>
      <c r="D128" s="14" t="s">
        <v>126</v>
      </c>
      <c r="E128" s="9">
        <v>158.55000000000001</v>
      </c>
      <c r="F128" s="9">
        <f t="shared" si="13"/>
        <v>317.10000000000002</v>
      </c>
      <c r="G128" s="15">
        <f>ROUND([1]Plan2!E52+([1]Plan2!E52*3%),2)</f>
        <v>355.35</v>
      </c>
      <c r="H128" s="9">
        <f t="shared" si="14"/>
        <v>710.7</v>
      </c>
      <c r="I128" s="9">
        <v>167.44</v>
      </c>
      <c r="J128" s="9">
        <f t="shared" si="15"/>
        <v>334.88</v>
      </c>
      <c r="K128" s="9">
        <f t="shared" si="20"/>
        <v>227.11</v>
      </c>
      <c r="L128" s="9">
        <f t="shared" ref="L128:L139" si="21">K128*C128</f>
        <v>454.22</v>
      </c>
    </row>
    <row r="129" spans="1:12" ht="21" customHeight="1">
      <c r="A129" s="48"/>
      <c r="B129" s="13" t="s">
        <v>14</v>
      </c>
      <c r="C129" s="23">
        <v>2</v>
      </c>
      <c r="D129" s="14" t="s">
        <v>127</v>
      </c>
      <c r="E129" s="9">
        <v>174.3</v>
      </c>
      <c r="F129" s="9">
        <f t="shared" si="13"/>
        <v>348.6</v>
      </c>
      <c r="G129" s="15">
        <f>ROUND([1]Plan2!E53+([1]Plan2!E53*3%),2)</f>
        <v>47.38</v>
      </c>
      <c r="H129" s="9">
        <f t="shared" si="14"/>
        <v>94.76</v>
      </c>
      <c r="I129" s="9">
        <v>170.56</v>
      </c>
      <c r="J129" s="9">
        <f t="shared" si="15"/>
        <v>341.12</v>
      </c>
      <c r="K129" s="9">
        <f t="shared" si="20"/>
        <v>130.75</v>
      </c>
      <c r="L129" s="9">
        <f t="shared" si="21"/>
        <v>261.5</v>
      </c>
    </row>
    <row r="130" spans="1:12" ht="21" customHeight="1">
      <c r="A130" s="48"/>
      <c r="B130" s="13" t="s">
        <v>14</v>
      </c>
      <c r="C130" s="23">
        <v>2</v>
      </c>
      <c r="D130" s="14" t="s">
        <v>128</v>
      </c>
      <c r="E130" s="9">
        <v>88.2</v>
      </c>
      <c r="F130" s="9">
        <f t="shared" si="13"/>
        <v>176.4</v>
      </c>
      <c r="G130" s="15">
        <f>ROUND([1]Plan2!E54+([1]Plan2!E54*3%),2)</f>
        <v>501.61</v>
      </c>
      <c r="H130" s="9">
        <f t="shared" si="14"/>
        <v>1003.22</v>
      </c>
      <c r="I130" s="9">
        <v>84.24</v>
      </c>
      <c r="J130" s="9">
        <f t="shared" si="15"/>
        <v>168.48</v>
      </c>
      <c r="K130" s="9">
        <f t="shared" si="20"/>
        <v>224.68</v>
      </c>
      <c r="L130" s="9">
        <f t="shared" si="21"/>
        <v>449.36</v>
      </c>
    </row>
    <row r="131" spans="1:12" ht="21" customHeight="1">
      <c r="A131" s="48"/>
      <c r="B131" s="13" t="s">
        <v>14</v>
      </c>
      <c r="C131" s="23">
        <v>1</v>
      </c>
      <c r="D131" s="14" t="s">
        <v>129</v>
      </c>
      <c r="E131" s="9">
        <v>56.7</v>
      </c>
      <c r="F131" s="9">
        <f t="shared" si="13"/>
        <v>56.7</v>
      </c>
      <c r="G131" s="15">
        <f>ROUND([1]Plan2!E55+([1]Plan2!E55*3%),2)</f>
        <v>100.94</v>
      </c>
      <c r="H131" s="9">
        <f t="shared" si="14"/>
        <v>100.94</v>
      </c>
      <c r="I131" s="9">
        <v>53.04</v>
      </c>
      <c r="J131" s="9">
        <f t="shared" si="15"/>
        <v>53.04</v>
      </c>
      <c r="K131" s="9">
        <f>ROUND(AVERAGE(E131,G131,I131),2)</f>
        <v>70.23</v>
      </c>
      <c r="L131" s="9">
        <f t="shared" si="21"/>
        <v>70.23</v>
      </c>
    </row>
    <row r="132" spans="1:12" ht="21" customHeight="1">
      <c r="A132" s="48"/>
      <c r="B132" s="13" t="s">
        <v>14</v>
      </c>
      <c r="C132" s="23">
        <v>1</v>
      </c>
      <c r="D132" s="14" t="s">
        <v>130</v>
      </c>
      <c r="E132" s="9">
        <v>72.45</v>
      </c>
      <c r="F132" s="9">
        <f t="shared" si="13"/>
        <v>72.45</v>
      </c>
      <c r="G132" s="15">
        <f>ROUND([1]Plan2!E56+([1]Plan2!E56*3%),2)</f>
        <v>242.05</v>
      </c>
      <c r="H132" s="9">
        <f t="shared" si="14"/>
        <v>242.05</v>
      </c>
      <c r="I132" s="9">
        <v>71.760000000000005</v>
      </c>
      <c r="J132" s="9">
        <f t="shared" si="15"/>
        <v>71.760000000000005</v>
      </c>
      <c r="K132" s="9">
        <f t="shared" ref="K132:K139" si="22">ROUND(AVERAGE(E132,G132,I132),2)</f>
        <v>128.75</v>
      </c>
      <c r="L132" s="9">
        <f t="shared" si="21"/>
        <v>128.75</v>
      </c>
    </row>
    <row r="133" spans="1:12" ht="21" customHeight="1">
      <c r="A133" s="48"/>
      <c r="B133" s="13" t="s">
        <v>14</v>
      </c>
      <c r="C133" s="23">
        <v>2</v>
      </c>
      <c r="D133" s="14" t="s">
        <v>131</v>
      </c>
      <c r="E133" s="9">
        <v>133.35</v>
      </c>
      <c r="F133" s="9">
        <f t="shared" si="13"/>
        <v>266.7</v>
      </c>
      <c r="G133" s="15">
        <f>ROUND([1]Plan2!E57+([1]Plan2!E57*3%),2)</f>
        <v>410.97</v>
      </c>
      <c r="H133" s="9">
        <f t="shared" si="14"/>
        <v>821.94</v>
      </c>
      <c r="I133" s="9">
        <v>113.36</v>
      </c>
      <c r="J133" s="9">
        <f t="shared" si="15"/>
        <v>226.72</v>
      </c>
      <c r="K133" s="9">
        <f t="shared" si="22"/>
        <v>219.23</v>
      </c>
      <c r="L133" s="9">
        <f t="shared" si="21"/>
        <v>438.46</v>
      </c>
    </row>
    <row r="134" spans="1:12" ht="21" customHeight="1">
      <c r="A134" s="48"/>
      <c r="B134" s="13" t="s">
        <v>14</v>
      </c>
      <c r="C134" s="23">
        <v>1</v>
      </c>
      <c r="D134" s="14" t="s">
        <v>132</v>
      </c>
      <c r="E134" s="9">
        <v>208.95</v>
      </c>
      <c r="F134" s="9">
        <f t="shared" si="13"/>
        <v>208.95</v>
      </c>
      <c r="G134" s="15">
        <f>ROUND([1]Plan2!E58+([1]Plan2!E58*3%),2)</f>
        <v>156.56</v>
      </c>
      <c r="H134" s="9">
        <f t="shared" si="14"/>
        <v>156.56</v>
      </c>
      <c r="I134" s="9">
        <v>201.76</v>
      </c>
      <c r="J134" s="9">
        <f t="shared" si="15"/>
        <v>201.76</v>
      </c>
      <c r="K134" s="9">
        <f t="shared" si="22"/>
        <v>189.09</v>
      </c>
      <c r="L134" s="9">
        <f t="shared" si="21"/>
        <v>189.09</v>
      </c>
    </row>
    <row r="135" spans="1:12" ht="21" customHeight="1">
      <c r="A135" s="48"/>
      <c r="B135" s="13" t="s">
        <v>14</v>
      </c>
      <c r="C135" s="23">
        <v>1</v>
      </c>
      <c r="D135" s="14" t="s">
        <v>133</v>
      </c>
      <c r="E135" s="9">
        <v>322.35000000000002</v>
      </c>
      <c r="F135" s="9">
        <f t="shared" si="13"/>
        <v>322.35000000000002</v>
      </c>
      <c r="G135" s="15">
        <f>ROUND([1]Plan2!E59+([1]Plan2!E59*3%),2)</f>
        <v>120.51</v>
      </c>
      <c r="H135" s="9">
        <f t="shared" si="14"/>
        <v>120.51</v>
      </c>
      <c r="I135" s="9">
        <v>310.95999999999998</v>
      </c>
      <c r="J135" s="9">
        <f t="shared" si="15"/>
        <v>310.95999999999998</v>
      </c>
      <c r="K135" s="9">
        <f t="shared" si="22"/>
        <v>251.27</v>
      </c>
      <c r="L135" s="9">
        <f t="shared" si="21"/>
        <v>251.27</v>
      </c>
    </row>
    <row r="136" spans="1:12" ht="21" customHeight="1">
      <c r="A136" s="48"/>
      <c r="B136" s="13" t="s">
        <v>14</v>
      </c>
      <c r="C136" s="23">
        <v>1</v>
      </c>
      <c r="D136" s="14" t="s">
        <v>134</v>
      </c>
      <c r="E136" s="9">
        <v>487.2</v>
      </c>
      <c r="F136" s="9">
        <f t="shared" si="13"/>
        <v>487.2</v>
      </c>
      <c r="G136" s="15">
        <f>ROUND([1]Plan2!E60+([1]Plan2!E60*3%),2)</f>
        <v>1565.6</v>
      </c>
      <c r="H136" s="9">
        <f t="shared" si="14"/>
        <v>1565.6</v>
      </c>
      <c r="I136" s="9">
        <v>468</v>
      </c>
      <c r="J136" s="9">
        <f t="shared" si="15"/>
        <v>468</v>
      </c>
      <c r="K136" s="9">
        <f t="shared" si="22"/>
        <v>840.27</v>
      </c>
      <c r="L136" s="9">
        <f t="shared" si="21"/>
        <v>840.27</v>
      </c>
    </row>
    <row r="137" spans="1:12" ht="21" customHeight="1">
      <c r="A137" s="48"/>
      <c r="B137" s="13" t="s">
        <v>14</v>
      </c>
      <c r="C137" s="23">
        <v>1</v>
      </c>
      <c r="D137" s="14" t="s">
        <v>135</v>
      </c>
      <c r="E137" s="9">
        <v>227115</v>
      </c>
      <c r="F137" s="9">
        <f t="shared" si="13"/>
        <v>227115</v>
      </c>
      <c r="G137" s="15">
        <f>ROUND([1]Plan2!E61+([1]Plan2!E61*3%),2)</f>
        <v>375.95</v>
      </c>
      <c r="H137" s="9">
        <f t="shared" si="14"/>
        <v>375.95</v>
      </c>
      <c r="I137" s="9">
        <v>2268.2399999999998</v>
      </c>
      <c r="J137" s="9">
        <f t="shared" si="15"/>
        <v>2268.2399999999998</v>
      </c>
      <c r="K137" s="9">
        <f t="shared" si="22"/>
        <v>76586.399999999994</v>
      </c>
      <c r="L137" s="9">
        <f t="shared" si="21"/>
        <v>76586.399999999994</v>
      </c>
    </row>
    <row r="138" spans="1:12" ht="21" customHeight="1">
      <c r="A138" s="48"/>
      <c r="B138" s="13" t="s">
        <v>14</v>
      </c>
      <c r="C138" s="23">
        <v>4</v>
      </c>
      <c r="D138" s="14" t="s">
        <v>136</v>
      </c>
      <c r="E138" s="9">
        <v>265.64999999999998</v>
      </c>
      <c r="F138" s="9">
        <f t="shared" si="13"/>
        <v>1062.5999999999999</v>
      </c>
      <c r="G138" s="15">
        <f>ROUND([1]Plan2!E62+([1]Plan2!E62*3%),2)</f>
        <v>386.25</v>
      </c>
      <c r="H138" s="9">
        <f t="shared" si="14"/>
        <v>1545</v>
      </c>
      <c r="I138" s="9">
        <v>249.6</v>
      </c>
      <c r="J138" s="9">
        <f t="shared" si="15"/>
        <v>998.4</v>
      </c>
      <c r="K138" s="9">
        <f t="shared" si="22"/>
        <v>300.5</v>
      </c>
      <c r="L138" s="9">
        <f t="shared" si="21"/>
        <v>1202</v>
      </c>
    </row>
    <row r="139" spans="1:12" ht="21" customHeight="1">
      <c r="A139" s="48"/>
      <c r="B139" s="13" t="s">
        <v>14</v>
      </c>
      <c r="C139" s="23">
        <v>1</v>
      </c>
      <c r="D139" s="14" t="s">
        <v>137</v>
      </c>
      <c r="E139" s="9">
        <v>491.4</v>
      </c>
      <c r="F139" s="9">
        <f t="shared" si="13"/>
        <v>491.4</v>
      </c>
      <c r="G139" s="15">
        <f>ROUND([1]Plan2!E63+([1]Plan2!E63*3%),2)</f>
        <v>259.56</v>
      </c>
      <c r="H139" s="9">
        <f t="shared" si="14"/>
        <v>259.56</v>
      </c>
      <c r="I139" s="9">
        <v>496.08</v>
      </c>
      <c r="J139" s="9">
        <f t="shared" si="15"/>
        <v>496.08</v>
      </c>
      <c r="K139" s="9">
        <f t="shared" si="22"/>
        <v>415.68</v>
      </c>
      <c r="L139" s="9">
        <f t="shared" si="21"/>
        <v>415.68</v>
      </c>
    </row>
    <row r="140" spans="1:12" ht="21" customHeight="1">
      <c r="A140" s="49"/>
      <c r="B140" s="13" t="s">
        <v>14</v>
      </c>
      <c r="C140" s="23">
        <v>1</v>
      </c>
      <c r="D140" s="14" t="s">
        <v>71</v>
      </c>
      <c r="E140" s="9">
        <v>6394.5</v>
      </c>
      <c r="F140" s="9">
        <f>E140*C140</f>
        <v>6394.5</v>
      </c>
      <c r="G140" s="15">
        <f>ROUND([1]Plan2!E64+([1]Plan2!E64*3%),2)</f>
        <v>259.56</v>
      </c>
      <c r="H140" s="9">
        <f>G140*C140</f>
        <v>259.56</v>
      </c>
      <c r="I140" s="9">
        <v>6396</v>
      </c>
      <c r="J140" s="9">
        <f>I140*C140</f>
        <v>6396</v>
      </c>
      <c r="K140" s="9">
        <f>ROUND(AVERAGE(E140,G140,I140),2)</f>
        <v>4350.0200000000004</v>
      </c>
      <c r="L140" s="9">
        <f>K140*C140</f>
        <v>4350.0200000000004</v>
      </c>
    </row>
    <row r="141" spans="1:12" ht="30.75" customHeight="1">
      <c r="A141" s="31" t="s">
        <v>139</v>
      </c>
      <c r="B141" s="32"/>
      <c r="C141" s="32"/>
      <c r="D141" s="32"/>
      <c r="E141" s="32"/>
      <c r="F141" s="32"/>
      <c r="G141" s="32"/>
      <c r="H141" s="32"/>
      <c r="I141" s="32"/>
      <c r="J141" s="33"/>
      <c r="K141" s="34">
        <f>SUM(L78:L140)</f>
        <v>102256.29999999999</v>
      </c>
      <c r="L141" s="35"/>
    </row>
    <row r="142" spans="1:12" ht="21" customHeight="1">
      <c r="A142" s="41" t="s">
        <v>138</v>
      </c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3"/>
    </row>
    <row r="143" spans="1:12" ht="36" customHeight="1">
      <c r="A143" s="47" t="s">
        <v>10</v>
      </c>
      <c r="B143" s="13" t="s">
        <v>14</v>
      </c>
      <c r="C143" s="24">
        <v>1</v>
      </c>
      <c r="D143" s="16" t="s">
        <v>140</v>
      </c>
      <c r="E143" s="9">
        <v>337.05</v>
      </c>
      <c r="F143" s="9">
        <f>E143*C143</f>
        <v>337.05</v>
      </c>
      <c r="G143" s="15">
        <v>324.45</v>
      </c>
      <c r="H143" s="9">
        <f>G143*C143</f>
        <v>324.45</v>
      </c>
      <c r="I143" s="9">
        <v>343.2</v>
      </c>
      <c r="J143" s="9">
        <f>I143*C143</f>
        <v>343.2</v>
      </c>
      <c r="K143" s="9">
        <f>ROUND(AVERAGE(E143,G143,I143),2)</f>
        <v>334.9</v>
      </c>
      <c r="L143" s="9">
        <f>K143*C143</f>
        <v>334.9</v>
      </c>
    </row>
    <row r="144" spans="1:12" ht="30" customHeight="1">
      <c r="A144" s="48"/>
      <c r="B144" s="13" t="s">
        <v>14</v>
      </c>
      <c r="C144" s="24">
        <v>1</v>
      </c>
      <c r="D144" s="16" t="s">
        <v>141</v>
      </c>
      <c r="E144" s="9">
        <v>337.05</v>
      </c>
      <c r="F144" s="9">
        <f t="shared" ref="F144:F206" si="23">E144*C144</f>
        <v>337.05</v>
      </c>
      <c r="G144" s="15">
        <v>324.45</v>
      </c>
      <c r="H144" s="9">
        <f t="shared" ref="H144:H206" si="24">G144*C144</f>
        <v>324.45</v>
      </c>
      <c r="I144" s="9">
        <v>343.2</v>
      </c>
      <c r="J144" s="9">
        <f t="shared" ref="J144:J206" si="25">I144*C144</f>
        <v>343.2</v>
      </c>
      <c r="K144" s="9">
        <f t="shared" ref="K144:K156" si="26">ROUND(AVERAGE(E144,G144,I144),2)</f>
        <v>334.9</v>
      </c>
      <c r="L144" s="9">
        <f t="shared" ref="L144:L156" si="27">K144*C144</f>
        <v>334.9</v>
      </c>
    </row>
    <row r="145" spans="1:12" ht="21" customHeight="1">
      <c r="A145" s="48"/>
      <c r="B145" s="13" t="s">
        <v>14</v>
      </c>
      <c r="C145" s="24">
        <v>1</v>
      </c>
      <c r="D145" s="17" t="s">
        <v>142</v>
      </c>
      <c r="E145" s="9">
        <v>58.28</v>
      </c>
      <c r="F145" s="9">
        <f t="shared" si="23"/>
        <v>58.28</v>
      </c>
      <c r="G145" s="15">
        <v>55.62</v>
      </c>
      <c r="H145" s="9">
        <f t="shared" si="24"/>
        <v>55.62</v>
      </c>
      <c r="I145" s="9">
        <v>53.04</v>
      </c>
      <c r="J145" s="9">
        <f t="shared" si="25"/>
        <v>53.04</v>
      </c>
      <c r="K145" s="9">
        <f t="shared" si="26"/>
        <v>55.65</v>
      </c>
      <c r="L145" s="9">
        <f t="shared" si="27"/>
        <v>55.65</v>
      </c>
    </row>
    <row r="146" spans="1:12" ht="21" customHeight="1">
      <c r="A146" s="48"/>
      <c r="B146" s="13" t="s">
        <v>14</v>
      </c>
      <c r="C146" s="24">
        <v>4</v>
      </c>
      <c r="D146" s="17" t="s">
        <v>143</v>
      </c>
      <c r="E146" s="9">
        <v>140.69999999999999</v>
      </c>
      <c r="F146" s="9">
        <f t="shared" si="23"/>
        <v>562.79999999999995</v>
      </c>
      <c r="G146" s="15">
        <v>134.93</v>
      </c>
      <c r="H146" s="9">
        <f t="shared" si="24"/>
        <v>539.72</v>
      </c>
      <c r="I146" s="9">
        <v>145.6</v>
      </c>
      <c r="J146" s="9">
        <f t="shared" si="25"/>
        <v>582.4</v>
      </c>
      <c r="K146" s="9">
        <f t="shared" si="26"/>
        <v>140.41</v>
      </c>
      <c r="L146" s="9">
        <f t="shared" si="27"/>
        <v>561.64</v>
      </c>
    </row>
    <row r="147" spans="1:12" ht="21" customHeight="1">
      <c r="A147" s="48"/>
      <c r="B147" s="13" t="s">
        <v>14</v>
      </c>
      <c r="C147" s="24">
        <v>1</v>
      </c>
      <c r="D147" s="17" t="s">
        <v>144</v>
      </c>
      <c r="E147" s="9">
        <v>60.9</v>
      </c>
      <c r="F147" s="9">
        <f t="shared" si="23"/>
        <v>60.9</v>
      </c>
      <c r="G147" s="15">
        <v>56.65</v>
      </c>
      <c r="H147" s="9">
        <f t="shared" si="24"/>
        <v>56.65</v>
      </c>
      <c r="I147" s="9">
        <v>62.4</v>
      </c>
      <c r="J147" s="9">
        <f t="shared" si="25"/>
        <v>62.4</v>
      </c>
      <c r="K147" s="9">
        <f t="shared" si="26"/>
        <v>59.98</v>
      </c>
      <c r="L147" s="9">
        <f t="shared" si="27"/>
        <v>59.98</v>
      </c>
    </row>
    <row r="148" spans="1:12" ht="21" customHeight="1">
      <c r="A148" s="48"/>
      <c r="B148" s="13" t="s">
        <v>14</v>
      </c>
      <c r="C148" s="24">
        <v>2</v>
      </c>
      <c r="D148" s="17" t="s">
        <v>145</v>
      </c>
      <c r="E148" s="9">
        <v>180.6</v>
      </c>
      <c r="F148" s="9">
        <f t="shared" si="23"/>
        <v>361.2</v>
      </c>
      <c r="G148" s="15">
        <v>179.22</v>
      </c>
      <c r="H148" s="9">
        <f t="shared" si="24"/>
        <v>358.44</v>
      </c>
      <c r="I148" s="9">
        <v>176.8</v>
      </c>
      <c r="J148" s="9">
        <f t="shared" si="25"/>
        <v>353.6</v>
      </c>
      <c r="K148" s="9">
        <f t="shared" si="26"/>
        <v>178.87</v>
      </c>
      <c r="L148" s="9">
        <f t="shared" si="27"/>
        <v>357.74</v>
      </c>
    </row>
    <row r="149" spans="1:12" ht="21" customHeight="1">
      <c r="A149" s="48"/>
      <c r="B149" s="13" t="s">
        <v>14</v>
      </c>
      <c r="C149" s="24">
        <v>1</v>
      </c>
      <c r="D149" s="17" t="s">
        <v>146</v>
      </c>
      <c r="E149" s="9">
        <v>80.849999999999994</v>
      </c>
      <c r="F149" s="9">
        <f t="shared" si="23"/>
        <v>80.849999999999994</v>
      </c>
      <c r="G149" s="15">
        <v>76.22</v>
      </c>
      <c r="H149" s="9">
        <f t="shared" si="24"/>
        <v>76.22</v>
      </c>
      <c r="I149" s="9">
        <v>81.12</v>
      </c>
      <c r="J149" s="9">
        <f t="shared" si="25"/>
        <v>81.12</v>
      </c>
      <c r="K149" s="9">
        <f t="shared" si="26"/>
        <v>79.400000000000006</v>
      </c>
      <c r="L149" s="9">
        <f t="shared" si="27"/>
        <v>79.400000000000006</v>
      </c>
    </row>
    <row r="150" spans="1:12" ht="21" customHeight="1">
      <c r="A150" s="48"/>
      <c r="B150" s="13" t="s">
        <v>14</v>
      </c>
      <c r="C150" s="24">
        <v>1</v>
      </c>
      <c r="D150" s="17" t="s">
        <v>147</v>
      </c>
      <c r="E150" s="9">
        <v>80.849999999999994</v>
      </c>
      <c r="F150" s="9">
        <f t="shared" si="23"/>
        <v>80.849999999999994</v>
      </c>
      <c r="G150" s="15">
        <v>81.37</v>
      </c>
      <c r="H150" s="9">
        <f t="shared" si="24"/>
        <v>81.37</v>
      </c>
      <c r="I150" s="9">
        <v>84.24</v>
      </c>
      <c r="J150" s="9">
        <f t="shared" si="25"/>
        <v>84.24</v>
      </c>
      <c r="K150" s="9">
        <f t="shared" si="26"/>
        <v>82.15</v>
      </c>
      <c r="L150" s="9">
        <f t="shared" si="27"/>
        <v>82.15</v>
      </c>
    </row>
    <row r="151" spans="1:12" ht="21" customHeight="1">
      <c r="A151" s="48"/>
      <c r="B151" s="13" t="s">
        <v>14</v>
      </c>
      <c r="C151" s="24">
        <v>2</v>
      </c>
      <c r="D151" s="17" t="s">
        <v>63</v>
      </c>
      <c r="E151" s="9">
        <v>439.95</v>
      </c>
      <c r="F151" s="9">
        <f t="shared" si="23"/>
        <v>879.9</v>
      </c>
      <c r="G151" s="15">
        <v>413.03</v>
      </c>
      <c r="H151" s="9">
        <f t="shared" si="24"/>
        <v>826.06</v>
      </c>
      <c r="I151" s="9">
        <v>447.2</v>
      </c>
      <c r="J151" s="9">
        <f t="shared" si="25"/>
        <v>894.4</v>
      </c>
      <c r="K151" s="9">
        <f t="shared" si="26"/>
        <v>433.39</v>
      </c>
      <c r="L151" s="9">
        <f t="shared" si="27"/>
        <v>866.78</v>
      </c>
    </row>
    <row r="152" spans="1:12" ht="21" customHeight="1">
      <c r="A152" s="48"/>
      <c r="B152" s="13" t="s">
        <v>14</v>
      </c>
      <c r="C152" s="24">
        <v>2</v>
      </c>
      <c r="D152" s="17" t="s">
        <v>29</v>
      </c>
      <c r="E152" s="9">
        <v>199.5</v>
      </c>
      <c r="F152" s="9">
        <f t="shared" si="23"/>
        <v>399</v>
      </c>
      <c r="G152" s="15">
        <v>189.52</v>
      </c>
      <c r="H152" s="9">
        <f t="shared" si="24"/>
        <v>379.04</v>
      </c>
      <c r="I152" s="9">
        <v>195.52</v>
      </c>
      <c r="J152" s="9">
        <f t="shared" si="25"/>
        <v>391.04</v>
      </c>
      <c r="K152" s="9">
        <f t="shared" si="26"/>
        <v>194.85</v>
      </c>
      <c r="L152" s="9">
        <f t="shared" si="27"/>
        <v>389.7</v>
      </c>
    </row>
    <row r="153" spans="1:12" ht="21" customHeight="1">
      <c r="A153" s="48"/>
      <c r="B153" s="13" t="s">
        <v>14</v>
      </c>
      <c r="C153" s="24">
        <v>2</v>
      </c>
      <c r="D153" s="17" t="s">
        <v>148</v>
      </c>
      <c r="E153" s="9">
        <v>332.85</v>
      </c>
      <c r="F153" s="9">
        <f t="shared" si="23"/>
        <v>665.7</v>
      </c>
      <c r="G153" s="15">
        <v>307.97000000000003</v>
      </c>
      <c r="H153" s="9">
        <f t="shared" si="24"/>
        <v>615.94000000000005</v>
      </c>
      <c r="I153" s="9">
        <v>316.16000000000003</v>
      </c>
      <c r="J153" s="9">
        <f t="shared" si="25"/>
        <v>632.32000000000005</v>
      </c>
      <c r="K153" s="9">
        <f t="shared" si="26"/>
        <v>318.99</v>
      </c>
      <c r="L153" s="9">
        <f t="shared" si="27"/>
        <v>637.98</v>
      </c>
    </row>
    <row r="154" spans="1:12" ht="21" customHeight="1">
      <c r="A154" s="48"/>
      <c r="B154" s="13" t="s">
        <v>14</v>
      </c>
      <c r="C154" s="24">
        <v>2</v>
      </c>
      <c r="D154" s="17" t="s">
        <v>149</v>
      </c>
      <c r="E154" s="9">
        <v>172.2</v>
      </c>
      <c r="F154" s="9">
        <f t="shared" si="23"/>
        <v>344.4</v>
      </c>
      <c r="G154" s="15">
        <v>153.47</v>
      </c>
      <c r="H154" s="9">
        <f t="shared" si="24"/>
        <v>306.94</v>
      </c>
      <c r="I154" s="9">
        <v>166.4</v>
      </c>
      <c r="J154" s="9">
        <f t="shared" si="25"/>
        <v>332.8</v>
      </c>
      <c r="K154" s="9">
        <f t="shared" si="26"/>
        <v>164.02</v>
      </c>
      <c r="L154" s="9">
        <f t="shared" si="27"/>
        <v>328.04</v>
      </c>
    </row>
    <row r="155" spans="1:12" ht="21" customHeight="1">
      <c r="A155" s="48"/>
      <c r="B155" s="13" t="s">
        <v>14</v>
      </c>
      <c r="C155" s="24">
        <v>4</v>
      </c>
      <c r="D155" s="17" t="s">
        <v>150</v>
      </c>
      <c r="E155" s="9">
        <v>93.45</v>
      </c>
      <c r="F155" s="9">
        <f t="shared" si="23"/>
        <v>373.8</v>
      </c>
      <c r="G155" s="15">
        <v>86.52</v>
      </c>
      <c r="H155" s="9">
        <f t="shared" si="24"/>
        <v>346.08</v>
      </c>
      <c r="I155" s="9">
        <v>87.36</v>
      </c>
      <c r="J155" s="9">
        <f t="shared" si="25"/>
        <v>349.44</v>
      </c>
      <c r="K155" s="9">
        <f t="shared" si="26"/>
        <v>89.11</v>
      </c>
      <c r="L155" s="9">
        <f t="shared" si="27"/>
        <v>356.44</v>
      </c>
    </row>
    <row r="156" spans="1:12" ht="21" customHeight="1">
      <c r="A156" s="48"/>
      <c r="B156" s="13" t="s">
        <v>14</v>
      </c>
      <c r="C156" s="24">
        <v>4</v>
      </c>
      <c r="D156" s="17" t="s">
        <v>151</v>
      </c>
      <c r="E156" s="9">
        <v>79.8</v>
      </c>
      <c r="F156" s="9">
        <f t="shared" si="23"/>
        <v>319.2</v>
      </c>
      <c r="G156" s="15">
        <v>81.37</v>
      </c>
      <c r="H156" s="9">
        <f t="shared" si="24"/>
        <v>325.48</v>
      </c>
      <c r="I156" s="9">
        <v>84.24</v>
      </c>
      <c r="J156" s="9">
        <f t="shared" si="25"/>
        <v>336.96</v>
      </c>
      <c r="K156" s="9">
        <f t="shared" si="26"/>
        <v>81.8</v>
      </c>
      <c r="L156" s="9">
        <f t="shared" si="27"/>
        <v>327.2</v>
      </c>
    </row>
    <row r="157" spans="1:12" ht="21" customHeight="1">
      <c r="A157" s="48"/>
      <c r="B157" s="13" t="s">
        <v>14</v>
      </c>
      <c r="C157" s="24">
        <v>4</v>
      </c>
      <c r="D157" s="17" t="s">
        <v>152</v>
      </c>
      <c r="E157" s="9">
        <v>71.400000000000006</v>
      </c>
      <c r="F157" s="9">
        <f t="shared" si="23"/>
        <v>285.60000000000002</v>
      </c>
      <c r="G157" s="15">
        <v>67.98</v>
      </c>
      <c r="H157" s="9">
        <f t="shared" si="24"/>
        <v>271.92</v>
      </c>
      <c r="I157" s="9">
        <v>72.59</v>
      </c>
      <c r="J157" s="9">
        <f t="shared" si="25"/>
        <v>290.36</v>
      </c>
      <c r="K157" s="9">
        <f t="shared" ref="K157:K174" si="28">ROUND(AVERAGE(E157,G157,I157),2)</f>
        <v>70.66</v>
      </c>
      <c r="L157" s="9">
        <f t="shared" ref="L157:L188" si="29">K157*C157</f>
        <v>282.64</v>
      </c>
    </row>
    <row r="158" spans="1:12" ht="21" customHeight="1">
      <c r="A158" s="48"/>
      <c r="B158" s="13" t="s">
        <v>14</v>
      </c>
      <c r="C158" s="24">
        <v>1</v>
      </c>
      <c r="D158" s="17" t="s">
        <v>153</v>
      </c>
      <c r="E158" s="9">
        <v>185.85</v>
      </c>
      <c r="F158" s="9">
        <f t="shared" si="23"/>
        <v>185.85</v>
      </c>
      <c r="G158" s="15">
        <v>184.37</v>
      </c>
      <c r="H158" s="9">
        <f t="shared" si="24"/>
        <v>184.37</v>
      </c>
      <c r="I158" s="9">
        <v>180.96</v>
      </c>
      <c r="J158" s="9">
        <f t="shared" si="25"/>
        <v>180.96</v>
      </c>
      <c r="K158" s="9">
        <f t="shared" si="28"/>
        <v>183.73</v>
      </c>
      <c r="L158" s="9">
        <f t="shared" si="29"/>
        <v>183.73</v>
      </c>
    </row>
    <row r="159" spans="1:12" ht="21" customHeight="1">
      <c r="A159" s="48"/>
      <c r="B159" s="13" t="s">
        <v>14</v>
      </c>
      <c r="C159" s="24">
        <v>1</v>
      </c>
      <c r="D159" s="17" t="s">
        <v>154</v>
      </c>
      <c r="E159" s="9">
        <v>185.85</v>
      </c>
      <c r="F159" s="9">
        <f t="shared" si="23"/>
        <v>185.85</v>
      </c>
      <c r="G159" s="15">
        <v>168.92</v>
      </c>
      <c r="H159" s="9">
        <f t="shared" si="24"/>
        <v>168.92</v>
      </c>
      <c r="I159" s="9">
        <v>180.96</v>
      </c>
      <c r="J159" s="9">
        <f t="shared" si="25"/>
        <v>180.96</v>
      </c>
      <c r="K159" s="9">
        <f t="shared" si="28"/>
        <v>178.58</v>
      </c>
      <c r="L159" s="9">
        <f t="shared" si="29"/>
        <v>178.58</v>
      </c>
    </row>
    <row r="160" spans="1:12" ht="21" customHeight="1">
      <c r="A160" s="48"/>
      <c r="B160" s="13" t="s">
        <v>14</v>
      </c>
      <c r="C160" s="24">
        <v>1</v>
      </c>
      <c r="D160" s="17" t="s">
        <v>155</v>
      </c>
      <c r="E160" s="9">
        <v>140.69999999999999</v>
      </c>
      <c r="F160" s="9">
        <f t="shared" si="23"/>
        <v>140.69999999999999</v>
      </c>
      <c r="G160" s="15">
        <v>122.57</v>
      </c>
      <c r="H160" s="9">
        <f t="shared" si="24"/>
        <v>122.57</v>
      </c>
      <c r="I160" s="9">
        <v>134.16</v>
      </c>
      <c r="J160" s="9">
        <f t="shared" si="25"/>
        <v>134.16</v>
      </c>
      <c r="K160" s="9">
        <f t="shared" si="28"/>
        <v>132.47999999999999</v>
      </c>
      <c r="L160" s="9">
        <f t="shared" si="29"/>
        <v>132.47999999999999</v>
      </c>
    </row>
    <row r="161" spans="1:12" ht="21" customHeight="1">
      <c r="A161" s="48"/>
      <c r="B161" s="13" t="s">
        <v>14</v>
      </c>
      <c r="C161" s="24">
        <v>1</v>
      </c>
      <c r="D161" s="17" t="s">
        <v>156</v>
      </c>
      <c r="E161" s="9">
        <v>174.3</v>
      </c>
      <c r="F161" s="9">
        <f t="shared" si="23"/>
        <v>174.3</v>
      </c>
      <c r="G161" s="15">
        <v>164.8</v>
      </c>
      <c r="H161" s="9">
        <f t="shared" si="24"/>
        <v>164.8</v>
      </c>
      <c r="I161" s="9">
        <v>177.84</v>
      </c>
      <c r="J161" s="9">
        <f t="shared" si="25"/>
        <v>177.84</v>
      </c>
      <c r="K161" s="9">
        <f t="shared" si="28"/>
        <v>172.31</v>
      </c>
      <c r="L161" s="9">
        <f t="shared" si="29"/>
        <v>172.31</v>
      </c>
    </row>
    <row r="162" spans="1:12" ht="21" customHeight="1">
      <c r="A162" s="48"/>
      <c r="B162" s="13" t="s">
        <v>14</v>
      </c>
      <c r="C162" s="24">
        <v>1</v>
      </c>
      <c r="D162" s="17" t="s">
        <v>157</v>
      </c>
      <c r="E162" s="9">
        <v>680.4</v>
      </c>
      <c r="F162" s="9">
        <f t="shared" si="23"/>
        <v>680.4</v>
      </c>
      <c r="G162" s="15">
        <v>616.97</v>
      </c>
      <c r="H162" s="9">
        <f t="shared" si="24"/>
        <v>616.97</v>
      </c>
      <c r="I162" s="9">
        <v>664.56</v>
      </c>
      <c r="J162" s="9">
        <f t="shared" si="25"/>
        <v>664.56</v>
      </c>
      <c r="K162" s="9">
        <f t="shared" si="28"/>
        <v>653.98</v>
      </c>
      <c r="L162" s="9">
        <f t="shared" si="29"/>
        <v>653.98</v>
      </c>
    </row>
    <row r="163" spans="1:12" ht="21" customHeight="1">
      <c r="A163" s="48"/>
      <c r="B163" s="13" t="s">
        <v>14</v>
      </c>
      <c r="C163" s="24">
        <v>1</v>
      </c>
      <c r="D163" s="17" t="s">
        <v>158</v>
      </c>
      <c r="E163" s="9">
        <v>187.95</v>
      </c>
      <c r="F163" s="9">
        <f t="shared" si="23"/>
        <v>187.95</v>
      </c>
      <c r="G163" s="15">
        <v>175.1</v>
      </c>
      <c r="H163" s="9">
        <f t="shared" si="24"/>
        <v>175.1</v>
      </c>
      <c r="I163" s="9">
        <v>180.96</v>
      </c>
      <c r="J163" s="9">
        <f t="shared" si="25"/>
        <v>180.96</v>
      </c>
      <c r="K163" s="9">
        <f t="shared" si="28"/>
        <v>181.34</v>
      </c>
      <c r="L163" s="9">
        <f t="shared" si="29"/>
        <v>181.34</v>
      </c>
    </row>
    <row r="164" spans="1:12" ht="21" customHeight="1">
      <c r="A164" s="48"/>
      <c r="B164" s="13" t="s">
        <v>14</v>
      </c>
      <c r="C164" s="24">
        <v>1</v>
      </c>
      <c r="D164" s="17" t="s">
        <v>159</v>
      </c>
      <c r="E164" s="9">
        <v>141.75</v>
      </c>
      <c r="F164" s="9">
        <f t="shared" si="23"/>
        <v>141.75</v>
      </c>
      <c r="G164" s="15">
        <v>143.16999999999999</v>
      </c>
      <c r="H164" s="9">
        <f t="shared" si="24"/>
        <v>143.16999999999999</v>
      </c>
      <c r="I164" s="9">
        <v>144.97999999999999</v>
      </c>
      <c r="J164" s="9">
        <f t="shared" si="25"/>
        <v>144.97999999999999</v>
      </c>
      <c r="K164" s="9">
        <f t="shared" si="28"/>
        <v>143.30000000000001</v>
      </c>
      <c r="L164" s="9">
        <f t="shared" si="29"/>
        <v>143.30000000000001</v>
      </c>
    </row>
    <row r="165" spans="1:12" ht="21" customHeight="1">
      <c r="A165" s="48"/>
      <c r="B165" s="13" t="s">
        <v>14</v>
      </c>
      <c r="C165" s="24">
        <v>2</v>
      </c>
      <c r="D165" s="17" t="s">
        <v>160</v>
      </c>
      <c r="E165" s="9">
        <v>28.46</v>
      </c>
      <c r="F165" s="9">
        <f t="shared" si="23"/>
        <v>56.92</v>
      </c>
      <c r="G165" s="15">
        <v>24.72</v>
      </c>
      <c r="H165" s="9">
        <f t="shared" si="24"/>
        <v>49.44</v>
      </c>
      <c r="I165" s="9">
        <v>27.04</v>
      </c>
      <c r="J165" s="9">
        <f t="shared" si="25"/>
        <v>54.08</v>
      </c>
      <c r="K165" s="9">
        <f t="shared" si="28"/>
        <v>26.74</v>
      </c>
      <c r="L165" s="9">
        <f t="shared" si="29"/>
        <v>53.48</v>
      </c>
    </row>
    <row r="166" spans="1:12" ht="21" customHeight="1">
      <c r="A166" s="48"/>
      <c r="B166" s="13" t="s">
        <v>14</v>
      </c>
      <c r="C166" s="24">
        <v>2</v>
      </c>
      <c r="D166" s="17" t="s">
        <v>161</v>
      </c>
      <c r="E166" s="9">
        <v>28.46</v>
      </c>
      <c r="F166" s="9">
        <f t="shared" si="23"/>
        <v>56.92</v>
      </c>
      <c r="G166" s="15">
        <v>25.85</v>
      </c>
      <c r="H166" s="9">
        <f t="shared" si="24"/>
        <v>51.7</v>
      </c>
      <c r="I166" s="9">
        <v>27.46</v>
      </c>
      <c r="J166" s="9">
        <f t="shared" si="25"/>
        <v>54.92</v>
      </c>
      <c r="K166" s="9">
        <f t="shared" si="28"/>
        <v>27.26</v>
      </c>
      <c r="L166" s="9">
        <f t="shared" si="29"/>
        <v>54.52</v>
      </c>
    </row>
    <row r="167" spans="1:12" ht="21" customHeight="1">
      <c r="A167" s="48"/>
      <c r="B167" s="13" t="s">
        <v>14</v>
      </c>
      <c r="C167" s="25">
        <v>2</v>
      </c>
      <c r="D167" s="17" t="s">
        <v>162</v>
      </c>
      <c r="E167" s="9">
        <v>368.55</v>
      </c>
      <c r="F167" s="9">
        <f t="shared" si="23"/>
        <v>737.1</v>
      </c>
      <c r="G167" s="15">
        <v>364.62</v>
      </c>
      <c r="H167" s="9">
        <f t="shared" si="24"/>
        <v>729.24</v>
      </c>
      <c r="I167" s="9">
        <v>362.96</v>
      </c>
      <c r="J167" s="9">
        <f t="shared" si="25"/>
        <v>725.92</v>
      </c>
      <c r="K167" s="9">
        <f t="shared" si="28"/>
        <v>365.38</v>
      </c>
      <c r="L167" s="9">
        <f t="shared" si="29"/>
        <v>730.76</v>
      </c>
    </row>
    <row r="168" spans="1:12" ht="21" customHeight="1">
      <c r="A168" s="48"/>
      <c r="B168" s="13" t="s">
        <v>14</v>
      </c>
      <c r="C168" s="25">
        <v>2</v>
      </c>
      <c r="D168" s="17" t="s">
        <v>163</v>
      </c>
      <c r="E168" s="9">
        <v>337.05</v>
      </c>
      <c r="F168" s="9">
        <f t="shared" si="23"/>
        <v>674.1</v>
      </c>
      <c r="G168" s="15">
        <v>323.42</v>
      </c>
      <c r="H168" s="9">
        <f t="shared" si="24"/>
        <v>646.84</v>
      </c>
      <c r="I168" s="9">
        <v>322.39999999999998</v>
      </c>
      <c r="J168" s="9">
        <f t="shared" si="25"/>
        <v>644.79999999999995</v>
      </c>
      <c r="K168" s="9">
        <f t="shared" si="28"/>
        <v>327.62</v>
      </c>
      <c r="L168" s="9">
        <f t="shared" si="29"/>
        <v>655.24</v>
      </c>
    </row>
    <row r="169" spans="1:12" ht="21" customHeight="1">
      <c r="A169" s="48"/>
      <c r="B169" s="13" t="s">
        <v>14</v>
      </c>
      <c r="C169" s="25">
        <v>2</v>
      </c>
      <c r="D169" s="17" t="s">
        <v>164</v>
      </c>
      <c r="E169" s="9">
        <v>93.45</v>
      </c>
      <c r="F169" s="9">
        <f t="shared" si="23"/>
        <v>186.9</v>
      </c>
      <c r="G169" s="15">
        <v>86.52</v>
      </c>
      <c r="H169" s="9">
        <f t="shared" si="24"/>
        <v>173.04</v>
      </c>
      <c r="I169" s="9">
        <v>87.36</v>
      </c>
      <c r="J169" s="9">
        <f t="shared" si="25"/>
        <v>174.72</v>
      </c>
      <c r="K169" s="9">
        <f t="shared" si="28"/>
        <v>89.11</v>
      </c>
      <c r="L169" s="9">
        <f t="shared" si="29"/>
        <v>178.22</v>
      </c>
    </row>
    <row r="170" spans="1:12" ht="21" customHeight="1">
      <c r="A170" s="48"/>
      <c r="B170" s="13" t="s">
        <v>14</v>
      </c>
      <c r="C170" s="25">
        <v>1</v>
      </c>
      <c r="D170" s="17" t="s">
        <v>165</v>
      </c>
      <c r="E170" s="9">
        <v>438.9</v>
      </c>
      <c r="F170" s="9">
        <f t="shared" si="23"/>
        <v>438.9</v>
      </c>
      <c r="G170" s="15">
        <v>402.73</v>
      </c>
      <c r="H170" s="9">
        <f t="shared" si="24"/>
        <v>402.73</v>
      </c>
      <c r="I170" s="9">
        <v>414.96</v>
      </c>
      <c r="J170" s="9">
        <f t="shared" si="25"/>
        <v>414.96</v>
      </c>
      <c r="K170" s="9">
        <f t="shared" si="28"/>
        <v>418.86</v>
      </c>
      <c r="L170" s="9">
        <f t="shared" si="29"/>
        <v>418.86</v>
      </c>
    </row>
    <row r="171" spans="1:12" ht="21" customHeight="1">
      <c r="A171" s="48"/>
      <c r="B171" s="13" t="s">
        <v>14</v>
      </c>
      <c r="C171" s="25">
        <v>2</v>
      </c>
      <c r="D171" s="17" t="s">
        <v>166</v>
      </c>
      <c r="E171" s="9">
        <v>319.2</v>
      </c>
      <c r="F171" s="9">
        <f t="shared" si="23"/>
        <v>638.4</v>
      </c>
      <c r="G171" s="15">
        <v>302.82</v>
      </c>
      <c r="H171" s="9">
        <f t="shared" si="24"/>
        <v>605.64</v>
      </c>
      <c r="I171" s="9">
        <v>310.95999999999998</v>
      </c>
      <c r="J171" s="9">
        <f t="shared" si="25"/>
        <v>621.91999999999996</v>
      </c>
      <c r="K171" s="9">
        <f t="shared" si="28"/>
        <v>310.99</v>
      </c>
      <c r="L171" s="9">
        <f t="shared" si="29"/>
        <v>621.98</v>
      </c>
    </row>
    <row r="172" spans="1:12" ht="21" customHeight="1">
      <c r="A172" s="48"/>
      <c r="B172" s="13" t="s">
        <v>14</v>
      </c>
      <c r="C172" s="25">
        <v>1</v>
      </c>
      <c r="D172" s="17" t="s">
        <v>167</v>
      </c>
      <c r="E172" s="9">
        <v>346.5</v>
      </c>
      <c r="F172" s="9">
        <f t="shared" si="23"/>
        <v>346.5</v>
      </c>
      <c r="G172" s="15">
        <v>349.17</v>
      </c>
      <c r="H172" s="9">
        <f t="shared" si="24"/>
        <v>349.17</v>
      </c>
      <c r="I172" s="9">
        <v>348.4</v>
      </c>
      <c r="J172" s="9">
        <f t="shared" si="25"/>
        <v>348.4</v>
      </c>
      <c r="K172" s="9">
        <f t="shared" si="28"/>
        <v>348.02</v>
      </c>
      <c r="L172" s="9">
        <f t="shared" si="29"/>
        <v>348.02</v>
      </c>
    </row>
    <row r="173" spans="1:12" ht="21" customHeight="1">
      <c r="A173" s="48"/>
      <c r="B173" s="13" t="s">
        <v>14</v>
      </c>
      <c r="C173" s="25">
        <v>1</v>
      </c>
      <c r="D173" s="17" t="s">
        <v>168</v>
      </c>
      <c r="E173" s="9">
        <v>200.55</v>
      </c>
      <c r="F173" s="9">
        <f t="shared" si="23"/>
        <v>200.55</v>
      </c>
      <c r="G173" s="15">
        <v>199.82</v>
      </c>
      <c r="H173" s="9">
        <f t="shared" si="24"/>
        <v>199.82</v>
      </c>
      <c r="I173" s="9">
        <v>205.92</v>
      </c>
      <c r="J173" s="9">
        <f t="shared" si="25"/>
        <v>205.92</v>
      </c>
      <c r="K173" s="9">
        <f t="shared" si="28"/>
        <v>202.1</v>
      </c>
      <c r="L173" s="9">
        <f t="shared" si="29"/>
        <v>202.1</v>
      </c>
    </row>
    <row r="174" spans="1:12" ht="21" customHeight="1">
      <c r="A174" s="48"/>
      <c r="B174" s="13" t="s">
        <v>14</v>
      </c>
      <c r="C174" s="25">
        <v>1</v>
      </c>
      <c r="D174" s="17" t="s">
        <v>169</v>
      </c>
      <c r="E174" s="9">
        <v>446.25</v>
      </c>
      <c r="F174" s="9">
        <f t="shared" si="23"/>
        <v>446.25</v>
      </c>
      <c r="G174" s="15">
        <v>432.6</v>
      </c>
      <c r="H174" s="9">
        <f t="shared" si="24"/>
        <v>432.6</v>
      </c>
      <c r="I174" s="9">
        <v>458.64</v>
      </c>
      <c r="J174" s="9">
        <f t="shared" si="25"/>
        <v>458.64</v>
      </c>
      <c r="K174" s="9">
        <f t="shared" si="28"/>
        <v>445.83</v>
      </c>
      <c r="L174" s="9">
        <f t="shared" si="29"/>
        <v>445.83</v>
      </c>
    </row>
    <row r="175" spans="1:12" ht="21" customHeight="1">
      <c r="A175" s="48"/>
      <c r="B175" s="13" t="s">
        <v>14</v>
      </c>
      <c r="C175" s="25">
        <v>2</v>
      </c>
      <c r="D175" s="17" t="s">
        <v>170</v>
      </c>
      <c r="E175" s="9">
        <v>141.75</v>
      </c>
      <c r="F175" s="9">
        <f t="shared" si="23"/>
        <v>283.5</v>
      </c>
      <c r="G175" s="15">
        <v>131.84</v>
      </c>
      <c r="H175" s="9">
        <f t="shared" si="24"/>
        <v>263.68</v>
      </c>
      <c r="I175" s="9">
        <v>134.16</v>
      </c>
      <c r="J175" s="9">
        <f t="shared" si="25"/>
        <v>268.32</v>
      </c>
      <c r="K175" s="9">
        <f>ROUND(AVERAGE(E175,G175,I175),2)</f>
        <v>135.91999999999999</v>
      </c>
      <c r="L175" s="9">
        <f t="shared" si="29"/>
        <v>271.83999999999997</v>
      </c>
    </row>
    <row r="176" spans="1:12" ht="21" customHeight="1">
      <c r="A176" s="48"/>
      <c r="B176" s="13" t="s">
        <v>14</v>
      </c>
      <c r="C176" s="25">
        <v>4</v>
      </c>
      <c r="D176" s="17" t="s">
        <v>171</v>
      </c>
      <c r="E176" s="9">
        <v>257.25</v>
      </c>
      <c r="F176" s="9">
        <f t="shared" si="23"/>
        <v>1029</v>
      </c>
      <c r="G176" s="15">
        <v>247.2</v>
      </c>
      <c r="H176" s="9">
        <f t="shared" si="24"/>
        <v>988.8</v>
      </c>
      <c r="I176" s="9">
        <v>254.8</v>
      </c>
      <c r="J176" s="9">
        <f t="shared" si="25"/>
        <v>1019.2</v>
      </c>
      <c r="K176" s="9">
        <f t="shared" ref="K176:K193" si="30">ROUND(AVERAGE(E176,G176,I176),2)</f>
        <v>253.08</v>
      </c>
      <c r="L176" s="9">
        <f t="shared" si="29"/>
        <v>1012.32</v>
      </c>
    </row>
    <row r="177" spans="1:12" ht="21" customHeight="1">
      <c r="A177" s="48"/>
      <c r="B177" s="13" t="s">
        <v>14</v>
      </c>
      <c r="C177" s="25">
        <v>8</v>
      </c>
      <c r="D177" s="17" t="s">
        <v>172</v>
      </c>
      <c r="E177" s="9">
        <v>154.35</v>
      </c>
      <c r="F177" s="9">
        <f t="shared" si="23"/>
        <v>1234.8</v>
      </c>
      <c r="G177" s="15">
        <v>144.19999999999999</v>
      </c>
      <c r="H177" s="9">
        <f t="shared" si="24"/>
        <v>1153.5999999999999</v>
      </c>
      <c r="I177" s="9">
        <v>149.76</v>
      </c>
      <c r="J177" s="9">
        <f t="shared" si="25"/>
        <v>1198.08</v>
      </c>
      <c r="K177" s="9">
        <f t="shared" si="30"/>
        <v>149.44</v>
      </c>
      <c r="L177" s="9">
        <f t="shared" si="29"/>
        <v>1195.52</v>
      </c>
    </row>
    <row r="178" spans="1:12" ht="21" customHeight="1">
      <c r="A178" s="48"/>
      <c r="B178" s="13" t="s">
        <v>14</v>
      </c>
      <c r="C178" s="25">
        <v>2</v>
      </c>
      <c r="D178" s="17" t="s">
        <v>173</v>
      </c>
      <c r="E178" s="9">
        <v>366.45</v>
      </c>
      <c r="F178" s="9">
        <f t="shared" si="23"/>
        <v>732.9</v>
      </c>
      <c r="G178" s="15">
        <v>350.2</v>
      </c>
      <c r="H178" s="9">
        <f t="shared" si="24"/>
        <v>700.4</v>
      </c>
      <c r="I178" s="9">
        <v>368.16</v>
      </c>
      <c r="J178" s="9">
        <f t="shared" si="25"/>
        <v>736.32</v>
      </c>
      <c r="K178" s="9">
        <f t="shared" si="30"/>
        <v>361.6</v>
      </c>
      <c r="L178" s="9">
        <f t="shared" si="29"/>
        <v>723.2</v>
      </c>
    </row>
    <row r="179" spans="1:12" ht="21" customHeight="1">
      <c r="A179" s="48"/>
      <c r="B179" s="13" t="s">
        <v>14</v>
      </c>
      <c r="C179" s="25">
        <v>4</v>
      </c>
      <c r="D179" s="17" t="s">
        <v>174</v>
      </c>
      <c r="E179" s="9">
        <v>151.19999999999999</v>
      </c>
      <c r="F179" s="9">
        <f t="shared" si="23"/>
        <v>604.79999999999995</v>
      </c>
      <c r="G179" s="15">
        <v>143.16999999999999</v>
      </c>
      <c r="H179" s="9">
        <f t="shared" si="24"/>
        <v>572.67999999999995</v>
      </c>
      <c r="I179" s="9">
        <v>157.04</v>
      </c>
      <c r="J179" s="9">
        <f t="shared" si="25"/>
        <v>628.16</v>
      </c>
      <c r="K179" s="9">
        <f t="shared" si="30"/>
        <v>150.47</v>
      </c>
      <c r="L179" s="9">
        <f t="shared" si="29"/>
        <v>601.88</v>
      </c>
    </row>
    <row r="180" spans="1:12" ht="21" customHeight="1">
      <c r="A180" s="48"/>
      <c r="B180" s="13" t="s">
        <v>14</v>
      </c>
      <c r="C180" s="24">
        <v>1</v>
      </c>
      <c r="D180" s="17" t="s">
        <v>175</v>
      </c>
      <c r="E180" s="9">
        <v>240.45</v>
      </c>
      <c r="F180" s="9">
        <f t="shared" si="23"/>
        <v>240.45</v>
      </c>
      <c r="G180" s="15">
        <v>231.75</v>
      </c>
      <c r="H180" s="9">
        <f t="shared" si="24"/>
        <v>231.75</v>
      </c>
      <c r="I180" s="9">
        <v>228.8</v>
      </c>
      <c r="J180" s="9">
        <f t="shared" si="25"/>
        <v>228.8</v>
      </c>
      <c r="K180" s="9">
        <f t="shared" si="30"/>
        <v>233.67</v>
      </c>
      <c r="L180" s="9">
        <f t="shared" si="29"/>
        <v>233.67</v>
      </c>
    </row>
    <row r="181" spans="1:12" ht="21" customHeight="1">
      <c r="A181" s="48"/>
      <c r="B181" s="13" t="s">
        <v>14</v>
      </c>
      <c r="C181" s="24">
        <v>1</v>
      </c>
      <c r="D181" s="17" t="s">
        <v>176</v>
      </c>
      <c r="E181" s="9">
        <v>130.19999999999999</v>
      </c>
      <c r="F181" s="9">
        <f t="shared" si="23"/>
        <v>130.19999999999999</v>
      </c>
      <c r="G181" s="15">
        <v>129.78</v>
      </c>
      <c r="H181" s="9">
        <f t="shared" si="24"/>
        <v>129.78</v>
      </c>
      <c r="I181" s="9">
        <v>134.16</v>
      </c>
      <c r="J181" s="9">
        <f t="shared" si="25"/>
        <v>134.16</v>
      </c>
      <c r="K181" s="9">
        <f t="shared" si="30"/>
        <v>131.38</v>
      </c>
      <c r="L181" s="9">
        <f t="shared" si="29"/>
        <v>131.38</v>
      </c>
    </row>
    <row r="182" spans="1:12" ht="21" customHeight="1">
      <c r="A182" s="48"/>
      <c r="B182" s="13" t="s">
        <v>14</v>
      </c>
      <c r="C182" s="24">
        <v>1</v>
      </c>
      <c r="D182" s="17" t="s">
        <v>83</v>
      </c>
      <c r="E182" s="9">
        <v>1764</v>
      </c>
      <c r="F182" s="9">
        <f t="shared" si="23"/>
        <v>1764</v>
      </c>
      <c r="G182" s="15">
        <v>1748.94</v>
      </c>
      <c r="H182" s="9">
        <f t="shared" si="24"/>
        <v>1748.94</v>
      </c>
      <c r="I182" s="9">
        <v>1772.16</v>
      </c>
      <c r="J182" s="9">
        <f t="shared" si="25"/>
        <v>1772.16</v>
      </c>
      <c r="K182" s="9">
        <f t="shared" si="30"/>
        <v>1761.7</v>
      </c>
      <c r="L182" s="9">
        <f t="shared" si="29"/>
        <v>1761.7</v>
      </c>
    </row>
    <row r="183" spans="1:12" ht="21" customHeight="1">
      <c r="A183" s="48"/>
      <c r="B183" s="13" t="s">
        <v>14</v>
      </c>
      <c r="C183" s="24">
        <v>1</v>
      </c>
      <c r="D183" s="17" t="s">
        <v>177</v>
      </c>
      <c r="E183" s="9">
        <v>91.35</v>
      </c>
      <c r="F183" s="9">
        <f t="shared" si="23"/>
        <v>91.35</v>
      </c>
      <c r="G183" s="15">
        <v>84.46</v>
      </c>
      <c r="H183" s="9">
        <f t="shared" si="24"/>
        <v>84.46</v>
      </c>
      <c r="I183" s="9">
        <v>83.2</v>
      </c>
      <c r="J183" s="9">
        <f t="shared" si="25"/>
        <v>83.2</v>
      </c>
      <c r="K183" s="9">
        <f t="shared" si="30"/>
        <v>86.34</v>
      </c>
      <c r="L183" s="9">
        <f t="shared" si="29"/>
        <v>86.34</v>
      </c>
    </row>
    <row r="184" spans="1:12" ht="21" customHeight="1">
      <c r="A184" s="48"/>
      <c r="B184" s="13" t="s">
        <v>14</v>
      </c>
      <c r="C184" s="24">
        <v>1</v>
      </c>
      <c r="D184" s="17" t="s">
        <v>178</v>
      </c>
      <c r="E184" s="9">
        <v>183.75</v>
      </c>
      <c r="F184" s="9">
        <f t="shared" si="23"/>
        <v>183.75</v>
      </c>
      <c r="G184" s="15">
        <v>169.95</v>
      </c>
      <c r="H184" s="9">
        <f t="shared" si="24"/>
        <v>169.95</v>
      </c>
      <c r="I184" s="9">
        <v>175.76</v>
      </c>
      <c r="J184" s="9">
        <f t="shared" si="25"/>
        <v>175.76</v>
      </c>
      <c r="K184" s="9">
        <f t="shared" si="30"/>
        <v>176.49</v>
      </c>
      <c r="L184" s="9">
        <f t="shared" si="29"/>
        <v>176.49</v>
      </c>
    </row>
    <row r="185" spans="1:12" ht="21" customHeight="1">
      <c r="A185" s="48"/>
      <c r="B185" s="13" t="s">
        <v>14</v>
      </c>
      <c r="C185" s="24">
        <v>1</v>
      </c>
      <c r="D185" s="17" t="s">
        <v>179</v>
      </c>
      <c r="E185" s="9">
        <v>114.98</v>
      </c>
      <c r="F185" s="9">
        <f t="shared" si="23"/>
        <v>114.98</v>
      </c>
      <c r="G185" s="15">
        <v>101.97</v>
      </c>
      <c r="H185" s="9">
        <f t="shared" si="24"/>
        <v>101.97</v>
      </c>
      <c r="I185" s="9">
        <v>111.28</v>
      </c>
      <c r="J185" s="9">
        <f t="shared" si="25"/>
        <v>111.28</v>
      </c>
      <c r="K185" s="9">
        <f t="shared" si="30"/>
        <v>109.41</v>
      </c>
      <c r="L185" s="9">
        <f t="shared" si="29"/>
        <v>109.41</v>
      </c>
    </row>
    <row r="186" spans="1:12" ht="21" customHeight="1">
      <c r="A186" s="48"/>
      <c r="B186" s="13" t="s">
        <v>14</v>
      </c>
      <c r="C186" s="24">
        <v>2</v>
      </c>
      <c r="D186" s="17" t="s">
        <v>180</v>
      </c>
      <c r="E186" s="9">
        <v>67.2</v>
      </c>
      <c r="F186" s="9">
        <f t="shared" si="23"/>
        <v>134.4</v>
      </c>
      <c r="G186" s="15">
        <v>59.74</v>
      </c>
      <c r="H186" s="9">
        <f t="shared" si="24"/>
        <v>119.48</v>
      </c>
      <c r="I186" s="9">
        <v>62.3</v>
      </c>
      <c r="J186" s="9">
        <f t="shared" si="25"/>
        <v>124.6</v>
      </c>
      <c r="K186" s="9">
        <f t="shared" si="30"/>
        <v>63.08</v>
      </c>
      <c r="L186" s="9">
        <f t="shared" si="29"/>
        <v>126.16</v>
      </c>
    </row>
    <row r="187" spans="1:12" ht="21" customHeight="1">
      <c r="A187" s="48"/>
      <c r="B187" s="13" t="s">
        <v>14</v>
      </c>
      <c r="C187" s="24">
        <v>1</v>
      </c>
      <c r="D187" s="17" t="s">
        <v>181</v>
      </c>
      <c r="E187" s="9">
        <v>84</v>
      </c>
      <c r="F187" s="9">
        <f t="shared" si="23"/>
        <v>84</v>
      </c>
      <c r="G187" s="15">
        <v>84.46</v>
      </c>
      <c r="H187" s="9">
        <f t="shared" si="24"/>
        <v>84.46</v>
      </c>
      <c r="I187" s="9">
        <v>87.36</v>
      </c>
      <c r="J187" s="9">
        <f t="shared" si="25"/>
        <v>87.36</v>
      </c>
      <c r="K187" s="9">
        <f t="shared" si="30"/>
        <v>85.27</v>
      </c>
      <c r="L187" s="9">
        <f t="shared" si="29"/>
        <v>85.27</v>
      </c>
    </row>
    <row r="188" spans="1:12" ht="21" customHeight="1">
      <c r="A188" s="48"/>
      <c r="B188" s="13" t="s">
        <v>14</v>
      </c>
      <c r="C188" s="25">
        <v>1</v>
      </c>
      <c r="D188" s="17" t="s">
        <v>182</v>
      </c>
      <c r="E188" s="9">
        <v>543.9</v>
      </c>
      <c r="F188" s="9">
        <f t="shared" si="23"/>
        <v>543.9</v>
      </c>
      <c r="G188" s="15">
        <v>516.03</v>
      </c>
      <c r="H188" s="9">
        <f t="shared" si="24"/>
        <v>516.03</v>
      </c>
      <c r="I188" s="9">
        <v>509.6</v>
      </c>
      <c r="J188" s="9">
        <f t="shared" si="25"/>
        <v>509.6</v>
      </c>
      <c r="K188" s="9">
        <f t="shared" si="30"/>
        <v>523.17999999999995</v>
      </c>
      <c r="L188" s="9">
        <f t="shared" si="29"/>
        <v>523.17999999999995</v>
      </c>
    </row>
    <row r="189" spans="1:12" ht="21" customHeight="1">
      <c r="A189" s="48"/>
      <c r="B189" s="13" t="s">
        <v>14</v>
      </c>
      <c r="C189" s="25">
        <v>1</v>
      </c>
      <c r="D189" s="17" t="s">
        <v>183</v>
      </c>
      <c r="E189" s="9">
        <v>308.7</v>
      </c>
      <c r="F189" s="9">
        <f t="shared" si="23"/>
        <v>308.7</v>
      </c>
      <c r="G189" s="15">
        <v>297.52999999999997</v>
      </c>
      <c r="H189" s="9">
        <f t="shared" si="24"/>
        <v>297.52999999999997</v>
      </c>
      <c r="I189" s="9">
        <v>312</v>
      </c>
      <c r="J189" s="9">
        <f t="shared" si="25"/>
        <v>312</v>
      </c>
      <c r="K189" s="9">
        <f t="shared" si="30"/>
        <v>306.08</v>
      </c>
      <c r="L189" s="9">
        <f t="shared" ref="L189:L220" si="31">K189*C189</f>
        <v>306.08</v>
      </c>
    </row>
    <row r="190" spans="1:12" ht="21" customHeight="1">
      <c r="A190" s="48"/>
      <c r="B190" s="13" t="s">
        <v>14</v>
      </c>
      <c r="C190" s="25">
        <v>1</v>
      </c>
      <c r="D190" s="17" t="s">
        <v>184</v>
      </c>
      <c r="E190" s="9">
        <v>1690.5</v>
      </c>
      <c r="F190" s="9">
        <f t="shared" si="23"/>
        <v>1690.5</v>
      </c>
      <c r="G190" s="15">
        <v>1625.34</v>
      </c>
      <c r="H190" s="9">
        <f t="shared" si="24"/>
        <v>1625.34</v>
      </c>
      <c r="I190" s="9">
        <v>1632.8</v>
      </c>
      <c r="J190" s="9">
        <f t="shared" si="25"/>
        <v>1632.8</v>
      </c>
      <c r="K190" s="9">
        <f t="shared" si="30"/>
        <v>1649.55</v>
      </c>
      <c r="L190" s="9">
        <f t="shared" si="31"/>
        <v>1649.55</v>
      </c>
    </row>
    <row r="191" spans="1:12" ht="21" customHeight="1">
      <c r="A191" s="48"/>
      <c r="B191" s="13" t="s">
        <v>14</v>
      </c>
      <c r="C191" s="25">
        <v>1</v>
      </c>
      <c r="D191" s="17" t="s">
        <v>185</v>
      </c>
      <c r="E191" s="9">
        <v>518.70000000000005</v>
      </c>
      <c r="F191" s="9">
        <f t="shared" si="23"/>
        <v>518.70000000000005</v>
      </c>
      <c r="G191" s="15">
        <v>512.94000000000005</v>
      </c>
      <c r="H191" s="9">
        <f t="shared" si="24"/>
        <v>512.94000000000005</v>
      </c>
      <c r="I191" s="9">
        <v>510.64</v>
      </c>
      <c r="J191" s="9">
        <f t="shared" si="25"/>
        <v>510.64</v>
      </c>
      <c r="K191" s="9">
        <f t="shared" si="30"/>
        <v>514.09</v>
      </c>
      <c r="L191" s="9">
        <f t="shared" si="31"/>
        <v>514.09</v>
      </c>
    </row>
    <row r="192" spans="1:12" ht="21" customHeight="1">
      <c r="A192" s="48"/>
      <c r="B192" s="13" t="s">
        <v>14</v>
      </c>
      <c r="C192" s="25">
        <v>1</v>
      </c>
      <c r="D192" s="17" t="s">
        <v>186</v>
      </c>
      <c r="E192" s="9">
        <v>518.70000000000005</v>
      </c>
      <c r="F192" s="9">
        <f t="shared" si="23"/>
        <v>518.70000000000005</v>
      </c>
      <c r="G192" s="15">
        <v>512.94000000000005</v>
      </c>
      <c r="H192" s="9">
        <f t="shared" si="24"/>
        <v>512.94000000000005</v>
      </c>
      <c r="I192" s="9">
        <v>510.64</v>
      </c>
      <c r="J192" s="9">
        <f t="shared" si="25"/>
        <v>510.64</v>
      </c>
      <c r="K192" s="9">
        <f t="shared" si="30"/>
        <v>514.09</v>
      </c>
      <c r="L192" s="9">
        <f t="shared" si="31"/>
        <v>514.09</v>
      </c>
    </row>
    <row r="193" spans="1:12" ht="21" customHeight="1">
      <c r="A193" s="48"/>
      <c r="B193" s="13" t="s">
        <v>14</v>
      </c>
      <c r="C193" s="25">
        <v>2</v>
      </c>
      <c r="D193" s="17" t="s">
        <v>114</v>
      </c>
      <c r="E193" s="9">
        <v>63</v>
      </c>
      <c r="F193" s="9">
        <f t="shared" si="23"/>
        <v>126</v>
      </c>
      <c r="G193" s="15">
        <v>63.86</v>
      </c>
      <c r="H193" s="9">
        <f t="shared" si="24"/>
        <v>127.72</v>
      </c>
      <c r="I193" s="9">
        <v>66.56</v>
      </c>
      <c r="J193" s="9">
        <f t="shared" si="25"/>
        <v>133.12</v>
      </c>
      <c r="K193" s="9">
        <f t="shared" si="30"/>
        <v>64.47</v>
      </c>
      <c r="L193" s="9">
        <f t="shared" si="31"/>
        <v>128.94</v>
      </c>
    </row>
    <row r="194" spans="1:12" ht="21" customHeight="1">
      <c r="A194" s="48"/>
      <c r="B194" s="13" t="s">
        <v>14</v>
      </c>
      <c r="C194" s="25">
        <v>1</v>
      </c>
      <c r="D194" s="17" t="s">
        <v>187</v>
      </c>
      <c r="E194" s="9">
        <v>362.25</v>
      </c>
      <c r="F194" s="9">
        <f t="shared" si="23"/>
        <v>362.25</v>
      </c>
      <c r="G194" s="15">
        <v>355.35</v>
      </c>
      <c r="H194" s="9">
        <f t="shared" si="24"/>
        <v>355.35</v>
      </c>
      <c r="I194" s="9">
        <v>362.96</v>
      </c>
      <c r="J194" s="9">
        <f t="shared" si="25"/>
        <v>362.96</v>
      </c>
      <c r="K194" s="9">
        <f>ROUND(AVERAGE(E194,G194,I194),2)</f>
        <v>360.19</v>
      </c>
      <c r="L194" s="9">
        <f t="shared" si="31"/>
        <v>360.19</v>
      </c>
    </row>
    <row r="195" spans="1:12" ht="21" customHeight="1">
      <c r="A195" s="48"/>
      <c r="B195" s="13" t="s">
        <v>14</v>
      </c>
      <c r="C195" s="25">
        <v>1</v>
      </c>
      <c r="D195" s="17" t="s">
        <v>188</v>
      </c>
      <c r="E195" s="9">
        <v>46.2</v>
      </c>
      <c r="F195" s="9">
        <f t="shared" si="23"/>
        <v>46.2</v>
      </c>
      <c r="G195" s="15">
        <v>47.38</v>
      </c>
      <c r="H195" s="9">
        <f t="shared" si="24"/>
        <v>47.38</v>
      </c>
      <c r="I195" s="9">
        <v>50.96</v>
      </c>
      <c r="J195" s="9">
        <f t="shared" si="25"/>
        <v>50.96</v>
      </c>
      <c r="K195" s="9">
        <f t="shared" ref="K195:K212" si="32">ROUND(AVERAGE(E195,G195,I195),2)</f>
        <v>48.18</v>
      </c>
      <c r="L195" s="9">
        <f t="shared" si="31"/>
        <v>48.18</v>
      </c>
    </row>
    <row r="196" spans="1:12" ht="21" customHeight="1">
      <c r="A196" s="48"/>
      <c r="B196" s="13" t="s">
        <v>14</v>
      </c>
      <c r="C196" s="25">
        <v>1</v>
      </c>
      <c r="D196" s="17" t="s">
        <v>189</v>
      </c>
      <c r="E196" s="9">
        <v>518.70000000000005</v>
      </c>
      <c r="F196" s="9">
        <f t="shared" si="23"/>
        <v>518.70000000000005</v>
      </c>
      <c r="G196" s="15">
        <v>501.61</v>
      </c>
      <c r="H196" s="9">
        <f t="shared" si="24"/>
        <v>501.61</v>
      </c>
      <c r="I196" s="9">
        <v>499.2</v>
      </c>
      <c r="J196" s="9">
        <f t="shared" si="25"/>
        <v>499.2</v>
      </c>
      <c r="K196" s="9">
        <f t="shared" si="32"/>
        <v>506.5</v>
      </c>
      <c r="L196" s="9">
        <f t="shared" si="31"/>
        <v>506.5</v>
      </c>
    </row>
    <row r="197" spans="1:12" ht="21" customHeight="1">
      <c r="A197" s="48"/>
      <c r="B197" s="13" t="s">
        <v>14</v>
      </c>
      <c r="C197" s="25">
        <v>1</v>
      </c>
      <c r="D197" s="17" t="s">
        <v>190</v>
      </c>
      <c r="E197" s="9">
        <v>116.55</v>
      </c>
      <c r="F197" s="9">
        <f t="shared" si="23"/>
        <v>116.55</v>
      </c>
      <c r="G197" s="15">
        <v>100.94</v>
      </c>
      <c r="H197" s="9">
        <f t="shared" si="24"/>
        <v>100.94</v>
      </c>
      <c r="I197" s="9">
        <v>108.16</v>
      </c>
      <c r="J197" s="9">
        <f t="shared" si="25"/>
        <v>108.16</v>
      </c>
      <c r="K197" s="9">
        <f t="shared" si="32"/>
        <v>108.55</v>
      </c>
      <c r="L197" s="9">
        <f t="shared" si="31"/>
        <v>108.55</v>
      </c>
    </row>
    <row r="198" spans="1:12" ht="21" customHeight="1">
      <c r="A198" s="48"/>
      <c r="B198" s="13" t="s">
        <v>14</v>
      </c>
      <c r="C198" s="25">
        <v>1</v>
      </c>
      <c r="D198" s="17" t="s">
        <v>191</v>
      </c>
      <c r="E198" s="9">
        <v>240.45</v>
      </c>
      <c r="F198" s="9">
        <f t="shared" si="23"/>
        <v>240.45</v>
      </c>
      <c r="G198" s="15">
        <v>242.05</v>
      </c>
      <c r="H198" s="9">
        <f t="shared" si="24"/>
        <v>242.05</v>
      </c>
      <c r="I198" s="9">
        <v>250.64</v>
      </c>
      <c r="J198" s="9">
        <f t="shared" si="25"/>
        <v>250.64</v>
      </c>
      <c r="K198" s="9">
        <f t="shared" si="32"/>
        <v>244.38</v>
      </c>
      <c r="L198" s="9">
        <f t="shared" si="31"/>
        <v>244.38</v>
      </c>
    </row>
    <row r="199" spans="1:12" ht="21" customHeight="1">
      <c r="A199" s="48"/>
      <c r="B199" s="13" t="s">
        <v>14</v>
      </c>
      <c r="C199" s="25">
        <v>2</v>
      </c>
      <c r="D199" s="17" t="s">
        <v>192</v>
      </c>
      <c r="E199" s="9">
        <v>431.55</v>
      </c>
      <c r="F199" s="9">
        <f t="shared" si="23"/>
        <v>863.1</v>
      </c>
      <c r="G199" s="15">
        <v>410.97</v>
      </c>
      <c r="H199" s="9">
        <f t="shared" si="24"/>
        <v>821.94</v>
      </c>
      <c r="I199" s="9">
        <v>426.4</v>
      </c>
      <c r="J199" s="9">
        <f t="shared" si="25"/>
        <v>852.8</v>
      </c>
      <c r="K199" s="9">
        <f t="shared" si="32"/>
        <v>422.97</v>
      </c>
      <c r="L199" s="9">
        <f t="shared" si="31"/>
        <v>845.94</v>
      </c>
    </row>
    <row r="200" spans="1:12" ht="21" customHeight="1">
      <c r="A200" s="48"/>
      <c r="B200" s="13" t="s">
        <v>14</v>
      </c>
      <c r="C200" s="25">
        <v>1</v>
      </c>
      <c r="D200" s="17" t="s">
        <v>193</v>
      </c>
      <c r="E200" s="9">
        <v>166.95</v>
      </c>
      <c r="F200" s="9">
        <f t="shared" si="23"/>
        <v>166.95</v>
      </c>
      <c r="G200" s="15">
        <v>156.56</v>
      </c>
      <c r="H200" s="9">
        <f t="shared" si="24"/>
        <v>156.56</v>
      </c>
      <c r="I200" s="9">
        <v>150.80000000000001</v>
      </c>
      <c r="J200" s="9">
        <f t="shared" si="25"/>
        <v>150.80000000000001</v>
      </c>
      <c r="K200" s="9">
        <f t="shared" si="32"/>
        <v>158.1</v>
      </c>
      <c r="L200" s="9">
        <f t="shared" si="31"/>
        <v>158.1</v>
      </c>
    </row>
    <row r="201" spans="1:12" ht="21" customHeight="1">
      <c r="A201" s="48"/>
      <c r="B201" s="13" t="s">
        <v>14</v>
      </c>
      <c r="C201" s="25">
        <v>2</v>
      </c>
      <c r="D201" s="17" t="s">
        <v>194</v>
      </c>
      <c r="E201" s="9">
        <v>119.7</v>
      </c>
      <c r="F201" s="9">
        <f t="shared" si="23"/>
        <v>239.4</v>
      </c>
      <c r="G201" s="15">
        <v>120.51</v>
      </c>
      <c r="H201" s="9">
        <f t="shared" si="24"/>
        <v>241.02</v>
      </c>
      <c r="I201" s="9">
        <v>123.76</v>
      </c>
      <c r="J201" s="9">
        <f t="shared" si="25"/>
        <v>247.52</v>
      </c>
      <c r="K201" s="9">
        <f t="shared" si="32"/>
        <v>121.32</v>
      </c>
      <c r="L201" s="9">
        <f t="shared" si="31"/>
        <v>242.64</v>
      </c>
    </row>
    <row r="202" spans="1:12" ht="21" customHeight="1">
      <c r="A202" s="48"/>
      <c r="B202" s="13" t="s">
        <v>14</v>
      </c>
      <c r="C202" s="25">
        <v>1</v>
      </c>
      <c r="D202" s="17" t="s">
        <v>195</v>
      </c>
      <c r="E202" s="9">
        <v>1626.45</v>
      </c>
      <c r="F202" s="9">
        <f t="shared" si="23"/>
        <v>1626.45</v>
      </c>
      <c r="G202" s="15">
        <v>1565.6</v>
      </c>
      <c r="H202" s="9">
        <f t="shared" si="24"/>
        <v>1565.6</v>
      </c>
      <c r="I202" s="9">
        <v>1626.56</v>
      </c>
      <c r="J202" s="9">
        <f t="shared" si="25"/>
        <v>1626.56</v>
      </c>
      <c r="K202" s="9">
        <f t="shared" si="32"/>
        <v>1606.2</v>
      </c>
      <c r="L202" s="9">
        <f t="shared" si="31"/>
        <v>1606.2</v>
      </c>
    </row>
    <row r="203" spans="1:12" ht="21" customHeight="1">
      <c r="A203" s="48"/>
      <c r="B203" s="13" t="s">
        <v>14</v>
      </c>
      <c r="C203" s="25">
        <v>1</v>
      </c>
      <c r="D203" s="17" t="s">
        <v>196</v>
      </c>
      <c r="E203" s="9">
        <v>397.95</v>
      </c>
      <c r="F203" s="9">
        <f t="shared" si="23"/>
        <v>397.95</v>
      </c>
      <c r="G203" s="15">
        <v>375.95</v>
      </c>
      <c r="H203" s="9">
        <f t="shared" si="24"/>
        <v>375.95</v>
      </c>
      <c r="I203" s="9">
        <v>384.8</v>
      </c>
      <c r="J203" s="9">
        <f t="shared" si="25"/>
        <v>384.8</v>
      </c>
      <c r="K203" s="9">
        <f t="shared" si="32"/>
        <v>386.23</v>
      </c>
      <c r="L203" s="9">
        <f t="shared" si="31"/>
        <v>386.23</v>
      </c>
    </row>
    <row r="204" spans="1:12" ht="21" customHeight="1">
      <c r="A204" s="48"/>
      <c r="B204" s="13" t="s">
        <v>14</v>
      </c>
      <c r="C204" s="25">
        <v>1</v>
      </c>
      <c r="D204" s="17" t="s">
        <v>197</v>
      </c>
      <c r="E204" s="9">
        <v>407.4</v>
      </c>
      <c r="F204" s="9">
        <f t="shared" si="23"/>
        <v>407.4</v>
      </c>
      <c r="G204" s="15">
        <v>386.25</v>
      </c>
      <c r="H204" s="9">
        <f t="shared" si="24"/>
        <v>386.25</v>
      </c>
      <c r="I204" s="9">
        <v>406.64</v>
      </c>
      <c r="J204" s="9">
        <f t="shared" si="25"/>
        <v>406.64</v>
      </c>
      <c r="K204" s="9">
        <f t="shared" si="32"/>
        <v>400.1</v>
      </c>
      <c r="L204" s="9">
        <f t="shared" si="31"/>
        <v>400.1</v>
      </c>
    </row>
    <row r="205" spans="1:12" ht="21" customHeight="1">
      <c r="A205" s="48"/>
      <c r="B205" s="13" t="s">
        <v>14</v>
      </c>
      <c r="C205" s="25">
        <v>1</v>
      </c>
      <c r="D205" s="17" t="s">
        <v>198</v>
      </c>
      <c r="E205" s="9">
        <v>262.5</v>
      </c>
      <c r="F205" s="9">
        <f t="shared" si="23"/>
        <v>262.5</v>
      </c>
      <c r="G205" s="15">
        <v>259.56</v>
      </c>
      <c r="H205" s="9">
        <f t="shared" si="24"/>
        <v>259.56</v>
      </c>
      <c r="I205" s="9">
        <v>269.36</v>
      </c>
      <c r="J205" s="9">
        <f t="shared" si="25"/>
        <v>269.36</v>
      </c>
      <c r="K205" s="9">
        <f t="shared" si="32"/>
        <v>263.81</v>
      </c>
      <c r="L205" s="9">
        <f t="shared" si="31"/>
        <v>263.81</v>
      </c>
    </row>
    <row r="206" spans="1:12" ht="21" customHeight="1">
      <c r="A206" s="48"/>
      <c r="B206" s="13" t="s">
        <v>14</v>
      </c>
      <c r="C206" s="25">
        <v>1</v>
      </c>
      <c r="D206" s="17" t="s">
        <v>199</v>
      </c>
      <c r="E206" s="9">
        <v>262.5</v>
      </c>
      <c r="F206" s="9">
        <f t="shared" si="23"/>
        <v>262.5</v>
      </c>
      <c r="G206" s="15">
        <v>259.56</v>
      </c>
      <c r="H206" s="9">
        <f t="shared" si="24"/>
        <v>259.56</v>
      </c>
      <c r="I206" s="9">
        <v>269.36</v>
      </c>
      <c r="J206" s="9">
        <f t="shared" si="25"/>
        <v>269.36</v>
      </c>
      <c r="K206" s="9">
        <f t="shared" si="32"/>
        <v>263.81</v>
      </c>
      <c r="L206" s="9">
        <f t="shared" si="31"/>
        <v>263.81</v>
      </c>
    </row>
    <row r="207" spans="1:12" ht="21" customHeight="1">
      <c r="A207" s="48"/>
      <c r="B207" s="13" t="s">
        <v>14</v>
      </c>
      <c r="C207" s="23">
        <v>1</v>
      </c>
      <c r="D207" s="14" t="s">
        <v>75</v>
      </c>
      <c r="E207" s="9">
        <v>619.5</v>
      </c>
      <c r="F207" s="9">
        <f t="shared" ref="F207:F220" si="33">E207*C207</f>
        <v>619.5</v>
      </c>
      <c r="G207" s="15">
        <v>592.25</v>
      </c>
      <c r="H207" s="9">
        <f t="shared" ref="H207:H220" si="34">G207*C207</f>
        <v>592.25</v>
      </c>
      <c r="I207" s="9">
        <v>608.4</v>
      </c>
      <c r="J207" s="9">
        <f t="shared" ref="J207:J220" si="35">I207*C207</f>
        <v>608.4</v>
      </c>
      <c r="K207" s="9">
        <f t="shared" si="32"/>
        <v>606.72</v>
      </c>
      <c r="L207" s="9">
        <f t="shared" si="31"/>
        <v>606.72</v>
      </c>
    </row>
    <row r="208" spans="1:12" ht="21" customHeight="1">
      <c r="A208" s="48"/>
      <c r="B208" s="13" t="s">
        <v>14</v>
      </c>
      <c r="C208" s="23">
        <v>1</v>
      </c>
      <c r="D208" s="14" t="s">
        <v>76</v>
      </c>
      <c r="E208" s="9">
        <v>619.5</v>
      </c>
      <c r="F208" s="9">
        <f t="shared" si="33"/>
        <v>619.5</v>
      </c>
      <c r="G208" s="15">
        <v>592.25</v>
      </c>
      <c r="H208" s="9">
        <f t="shared" si="34"/>
        <v>592.25</v>
      </c>
      <c r="I208" s="9">
        <v>608.4</v>
      </c>
      <c r="J208" s="9">
        <f t="shared" si="35"/>
        <v>608.4</v>
      </c>
      <c r="K208" s="9">
        <f t="shared" si="32"/>
        <v>606.72</v>
      </c>
      <c r="L208" s="9">
        <f t="shared" si="31"/>
        <v>606.72</v>
      </c>
    </row>
    <row r="209" spans="1:12" ht="21" customHeight="1">
      <c r="A209" s="48"/>
      <c r="B209" s="13" t="s">
        <v>14</v>
      </c>
      <c r="C209" s="25">
        <v>1</v>
      </c>
      <c r="D209" s="17" t="s">
        <v>200</v>
      </c>
      <c r="E209" s="9">
        <v>446.25</v>
      </c>
      <c r="F209" s="9">
        <f t="shared" si="33"/>
        <v>446.25</v>
      </c>
      <c r="G209" s="15">
        <v>445.99</v>
      </c>
      <c r="H209" s="9">
        <f t="shared" si="34"/>
        <v>445.99</v>
      </c>
      <c r="I209" s="9">
        <v>450.32</v>
      </c>
      <c r="J209" s="9">
        <f t="shared" si="35"/>
        <v>450.32</v>
      </c>
      <c r="K209" s="9">
        <f t="shared" si="32"/>
        <v>447.52</v>
      </c>
      <c r="L209" s="9">
        <f t="shared" si="31"/>
        <v>447.52</v>
      </c>
    </row>
    <row r="210" spans="1:12" ht="21" customHeight="1">
      <c r="A210" s="48"/>
      <c r="B210" s="13" t="s">
        <v>14</v>
      </c>
      <c r="C210" s="25">
        <v>1</v>
      </c>
      <c r="D210" s="17" t="s">
        <v>201</v>
      </c>
      <c r="E210" s="9">
        <v>312.89999999999998</v>
      </c>
      <c r="F210" s="9">
        <f t="shared" si="33"/>
        <v>312.89999999999998</v>
      </c>
      <c r="G210" s="15">
        <v>300.76</v>
      </c>
      <c r="H210" s="9">
        <f t="shared" si="34"/>
        <v>300.76</v>
      </c>
      <c r="I210" s="9">
        <v>321.36</v>
      </c>
      <c r="J210" s="9">
        <f t="shared" si="35"/>
        <v>321.36</v>
      </c>
      <c r="K210" s="9">
        <f t="shared" si="32"/>
        <v>311.67</v>
      </c>
      <c r="L210" s="9">
        <f t="shared" si="31"/>
        <v>311.67</v>
      </c>
    </row>
    <row r="211" spans="1:12" ht="21" customHeight="1">
      <c r="A211" s="48"/>
      <c r="B211" s="13" t="s">
        <v>14</v>
      </c>
      <c r="C211" s="25">
        <v>1</v>
      </c>
      <c r="D211" s="17" t="s">
        <v>202</v>
      </c>
      <c r="E211" s="9">
        <v>247.8</v>
      </c>
      <c r="F211" s="9">
        <f t="shared" si="33"/>
        <v>247.8</v>
      </c>
      <c r="G211" s="15">
        <v>252.35</v>
      </c>
      <c r="H211" s="9">
        <f t="shared" si="34"/>
        <v>252.35</v>
      </c>
      <c r="I211" s="9">
        <v>257.92</v>
      </c>
      <c r="J211" s="9">
        <f t="shared" si="35"/>
        <v>257.92</v>
      </c>
      <c r="K211" s="9">
        <f t="shared" si="32"/>
        <v>252.69</v>
      </c>
      <c r="L211" s="9">
        <f t="shared" si="31"/>
        <v>252.69</v>
      </c>
    </row>
    <row r="212" spans="1:12" ht="21" customHeight="1">
      <c r="A212" s="48"/>
      <c r="B212" s="13" t="s">
        <v>14</v>
      </c>
      <c r="C212" s="25">
        <v>1</v>
      </c>
      <c r="D212" s="17" t="s">
        <v>203</v>
      </c>
      <c r="E212" s="9">
        <v>1461.6</v>
      </c>
      <c r="F212" s="9">
        <f t="shared" si="33"/>
        <v>1461.6</v>
      </c>
      <c r="G212" s="15">
        <v>1428.61</v>
      </c>
      <c r="H212" s="9">
        <f t="shared" si="34"/>
        <v>1428.61</v>
      </c>
      <c r="I212" s="9">
        <v>1436.86</v>
      </c>
      <c r="J212" s="9">
        <f t="shared" si="35"/>
        <v>1436.86</v>
      </c>
      <c r="K212" s="9">
        <f t="shared" si="32"/>
        <v>1442.36</v>
      </c>
      <c r="L212" s="9">
        <f t="shared" si="31"/>
        <v>1442.36</v>
      </c>
    </row>
    <row r="213" spans="1:12" ht="21" customHeight="1">
      <c r="A213" s="48"/>
      <c r="B213" s="13" t="s">
        <v>14</v>
      </c>
      <c r="C213" s="25">
        <v>1</v>
      </c>
      <c r="D213" s="17" t="s">
        <v>204</v>
      </c>
      <c r="E213" s="9">
        <v>4521.3</v>
      </c>
      <c r="F213" s="9">
        <f t="shared" si="33"/>
        <v>4521.3</v>
      </c>
      <c r="G213" s="15">
        <v>4283.7700000000004</v>
      </c>
      <c r="H213" s="9">
        <f t="shared" si="34"/>
        <v>4283.7700000000004</v>
      </c>
      <c r="I213" s="9">
        <v>4402.32</v>
      </c>
      <c r="J213" s="9">
        <f t="shared" si="35"/>
        <v>4402.32</v>
      </c>
      <c r="K213" s="9">
        <f>ROUND(AVERAGE(E213,G213,I213),2)</f>
        <v>4402.46</v>
      </c>
      <c r="L213" s="9">
        <f t="shared" si="31"/>
        <v>4402.46</v>
      </c>
    </row>
    <row r="214" spans="1:12" ht="21" customHeight="1">
      <c r="A214" s="48"/>
      <c r="B214" s="13" t="s">
        <v>14</v>
      </c>
      <c r="C214" s="25">
        <v>1</v>
      </c>
      <c r="D214" s="17" t="s">
        <v>205</v>
      </c>
      <c r="E214" s="9">
        <v>1677.9</v>
      </c>
      <c r="F214" s="9">
        <f t="shared" si="33"/>
        <v>1677.9</v>
      </c>
      <c r="G214" s="15">
        <v>1694.35</v>
      </c>
      <c r="H214" s="9">
        <f t="shared" si="34"/>
        <v>1694.35</v>
      </c>
      <c r="I214" s="9">
        <v>1673.36</v>
      </c>
      <c r="J214" s="9">
        <f t="shared" si="35"/>
        <v>1673.36</v>
      </c>
      <c r="K214" s="9">
        <f t="shared" ref="K214:K220" si="36">ROUND(AVERAGE(E214,G214,I214),2)</f>
        <v>1681.87</v>
      </c>
      <c r="L214" s="9">
        <f t="shared" si="31"/>
        <v>1681.87</v>
      </c>
    </row>
    <row r="215" spans="1:12" ht="21" customHeight="1">
      <c r="A215" s="48"/>
      <c r="B215" s="13" t="s">
        <v>14</v>
      </c>
      <c r="C215" s="25">
        <v>2</v>
      </c>
      <c r="D215" s="17" t="s">
        <v>206</v>
      </c>
      <c r="E215" s="9">
        <v>1209.5999999999999</v>
      </c>
      <c r="F215" s="9">
        <f t="shared" si="33"/>
        <v>2419.1999999999998</v>
      </c>
      <c r="G215" s="15">
        <v>1273.08</v>
      </c>
      <c r="H215" s="9">
        <f t="shared" si="34"/>
        <v>2546.16</v>
      </c>
      <c r="I215" s="9">
        <v>1212.6400000000001</v>
      </c>
      <c r="J215" s="9">
        <f t="shared" si="35"/>
        <v>2425.2800000000002</v>
      </c>
      <c r="K215" s="9">
        <f t="shared" si="36"/>
        <v>1231.77</v>
      </c>
      <c r="L215" s="9">
        <f t="shared" si="31"/>
        <v>2463.54</v>
      </c>
    </row>
    <row r="216" spans="1:12" ht="21" customHeight="1">
      <c r="A216" s="48"/>
      <c r="B216" s="13" t="s">
        <v>14</v>
      </c>
      <c r="C216" s="25">
        <v>1</v>
      </c>
      <c r="D216" s="17" t="s">
        <v>207</v>
      </c>
      <c r="E216" s="9">
        <v>966</v>
      </c>
      <c r="F216" s="9">
        <f t="shared" si="33"/>
        <v>966</v>
      </c>
      <c r="G216" s="15">
        <v>923.91</v>
      </c>
      <c r="H216" s="9">
        <f t="shared" si="34"/>
        <v>923.91</v>
      </c>
      <c r="I216" s="9">
        <v>981.76</v>
      </c>
      <c r="J216" s="9">
        <f t="shared" si="35"/>
        <v>981.76</v>
      </c>
      <c r="K216" s="9">
        <f t="shared" si="36"/>
        <v>957.22</v>
      </c>
      <c r="L216" s="9">
        <f t="shared" si="31"/>
        <v>957.22</v>
      </c>
    </row>
    <row r="217" spans="1:12" ht="21" customHeight="1">
      <c r="A217" s="48"/>
      <c r="B217" s="13" t="s">
        <v>14</v>
      </c>
      <c r="C217" s="25">
        <v>1</v>
      </c>
      <c r="D217" s="17" t="s">
        <v>208</v>
      </c>
      <c r="E217" s="9">
        <v>5176.5</v>
      </c>
      <c r="F217" s="9">
        <f t="shared" si="33"/>
        <v>5176.5</v>
      </c>
      <c r="G217" s="15">
        <v>5010.95</v>
      </c>
      <c r="H217" s="9">
        <f t="shared" si="34"/>
        <v>5010.95</v>
      </c>
      <c r="I217" s="9">
        <v>5094.96</v>
      </c>
      <c r="J217" s="9">
        <f t="shared" si="35"/>
        <v>5094.96</v>
      </c>
      <c r="K217" s="9">
        <f t="shared" si="36"/>
        <v>5094.1400000000003</v>
      </c>
      <c r="L217" s="9">
        <f t="shared" si="31"/>
        <v>5094.1400000000003</v>
      </c>
    </row>
    <row r="218" spans="1:12" ht="21" customHeight="1">
      <c r="A218" s="48"/>
      <c r="B218" s="13" t="s">
        <v>14</v>
      </c>
      <c r="C218" s="25">
        <v>1</v>
      </c>
      <c r="D218" s="17" t="s">
        <v>209</v>
      </c>
      <c r="E218" s="9">
        <v>800.1</v>
      </c>
      <c r="F218" s="9">
        <f t="shared" si="33"/>
        <v>800.1</v>
      </c>
      <c r="G218" s="15">
        <v>811.64</v>
      </c>
      <c r="H218" s="9">
        <f t="shared" si="34"/>
        <v>811.64</v>
      </c>
      <c r="I218" s="9">
        <v>808.08</v>
      </c>
      <c r="J218" s="9">
        <f t="shared" si="35"/>
        <v>808.08</v>
      </c>
      <c r="K218" s="9">
        <f t="shared" si="36"/>
        <v>806.61</v>
      </c>
      <c r="L218" s="9">
        <f t="shared" si="31"/>
        <v>806.61</v>
      </c>
    </row>
    <row r="219" spans="1:12" ht="21" customHeight="1">
      <c r="A219" s="48"/>
      <c r="B219" s="13" t="s">
        <v>14</v>
      </c>
      <c r="C219" s="25">
        <v>1</v>
      </c>
      <c r="D219" s="17" t="s">
        <v>210</v>
      </c>
      <c r="E219" s="9">
        <v>462</v>
      </c>
      <c r="F219" s="9">
        <f t="shared" si="33"/>
        <v>462</v>
      </c>
      <c r="G219" s="15">
        <v>467.62</v>
      </c>
      <c r="H219" s="9">
        <f t="shared" si="34"/>
        <v>467.62</v>
      </c>
      <c r="I219" s="9">
        <v>474.24</v>
      </c>
      <c r="J219" s="9">
        <f t="shared" si="35"/>
        <v>474.24</v>
      </c>
      <c r="K219" s="9">
        <f t="shared" si="36"/>
        <v>467.95</v>
      </c>
      <c r="L219" s="9">
        <f t="shared" si="31"/>
        <v>467.95</v>
      </c>
    </row>
    <row r="220" spans="1:12" ht="21" customHeight="1">
      <c r="A220" s="48"/>
      <c r="B220" s="13" t="s">
        <v>14</v>
      </c>
      <c r="C220" s="25">
        <v>1</v>
      </c>
      <c r="D220" s="17" t="s">
        <v>211</v>
      </c>
      <c r="E220" s="9">
        <v>1785</v>
      </c>
      <c r="F220" s="9">
        <f t="shared" si="33"/>
        <v>1785</v>
      </c>
      <c r="G220" s="15">
        <v>1740.7</v>
      </c>
      <c r="H220" s="9">
        <f t="shared" si="34"/>
        <v>1740.7</v>
      </c>
      <c r="I220" s="9">
        <v>1739.92</v>
      </c>
      <c r="J220" s="9">
        <f t="shared" si="35"/>
        <v>1739.92</v>
      </c>
      <c r="K220" s="9">
        <f t="shared" si="36"/>
        <v>1755.21</v>
      </c>
      <c r="L220" s="9">
        <f t="shared" si="31"/>
        <v>1755.21</v>
      </c>
    </row>
    <row r="221" spans="1:12" ht="21" customHeight="1">
      <c r="A221" s="49"/>
      <c r="B221" s="13" t="s">
        <v>14</v>
      </c>
      <c r="C221" s="25">
        <v>1</v>
      </c>
      <c r="D221" s="17" t="s">
        <v>212</v>
      </c>
      <c r="E221" s="9">
        <v>28932.75</v>
      </c>
      <c r="F221" s="9">
        <f>E221*C221</f>
        <v>28932.75</v>
      </c>
      <c r="G221" s="15">
        <v>27295</v>
      </c>
      <c r="H221" s="9">
        <f>G221*C221</f>
        <v>27295</v>
      </c>
      <c r="I221" s="9">
        <v>28288</v>
      </c>
      <c r="J221" s="9">
        <f>I221*C221</f>
        <v>28288</v>
      </c>
      <c r="K221" s="9">
        <f>ROUND(AVERAGE(E221,G221,I221),2)</f>
        <v>28171.919999999998</v>
      </c>
      <c r="L221" s="9">
        <f>K221*C221</f>
        <v>28171.919999999998</v>
      </c>
    </row>
    <row r="222" spans="1:12" ht="26.25" customHeight="1">
      <c r="A222" s="31" t="s">
        <v>1</v>
      </c>
      <c r="B222" s="32"/>
      <c r="C222" s="32"/>
      <c r="D222" s="32"/>
      <c r="E222" s="32"/>
      <c r="F222" s="32"/>
      <c r="G222" s="32"/>
      <c r="H222" s="32"/>
      <c r="I222" s="32"/>
      <c r="J222" s="33"/>
      <c r="K222" s="34">
        <f>SUM(L143:L221)</f>
        <v>75464.209999999992</v>
      </c>
      <c r="L222" s="35"/>
    </row>
    <row r="223" spans="1:12" ht="21" customHeight="1">
      <c r="A223" s="41" t="s">
        <v>213</v>
      </c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3"/>
    </row>
    <row r="224" spans="1:12" ht="37.5" customHeight="1">
      <c r="A224" s="47" t="s">
        <v>11</v>
      </c>
      <c r="B224" s="13" t="s">
        <v>14</v>
      </c>
      <c r="C224" s="24">
        <v>1</v>
      </c>
      <c r="D224" s="16" t="s">
        <v>140</v>
      </c>
      <c r="E224" s="9">
        <v>337.05</v>
      </c>
      <c r="F224" s="9">
        <f>E224*C224</f>
        <v>337.05</v>
      </c>
      <c r="G224" s="15">
        <v>324.45</v>
      </c>
      <c r="H224" s="9">
        <f>G224*C224</f>
        <v>324.45</v>
      </c>
      <c r="I224" s="9">
        <v>343.2</v>
      </c>
      <c r="J224" s="9">
        <f>I224*C224</f>
        <v>343.2</v>
      </c>
      <c r="K224" s="9">
        <f>ROUND(AVERAGE(E224,G224,I224),2)</f>
        <v>334.9</v>
      </c>
      <c r="L224" s="9">
        <f>K224*C224</f>
        <v>334.9</v>
      </c>
    </row>
    <row r="225" spans="1:12" ht="29.25" customHeight="1">
      <c r="A225" s="48"/>
      <c r="B225" s="13" t="s">
        <v>14</v>
      </c>
      <c r="C225" s="24">
        <v>1</v>
      </c>
      <c r="D225" s="16" t="s">
        <v>141</v>
      </c>
      <c r="E225" s="9">
        <v>337.05</v>
      </c>
      <c r="F225" s="9">
        <f t="shared" ref="F225:F287" si="37">E225*C225</f>
        <v>337.05</v>
      </c>
      <c r="G225" s="15">
        <v>324.45</v>
      </c>
      <c r="H225" s="9">
        <f t="shared" ref="H225:H287" si="38">G225*C225</f>
        <v>324.45</v>
      </c>
      <c r="I225" s="9">
        <v>343.2</v>
      </c>
      <c r="J225" s="9">
        <f t="shared" ref="J225:J287" si="39">I225*C225</f>
        <v>343.2</v>
      </c>
      <c r="K225" s="9">
        <f t="shared" ref="K225:K234" si="40">ROUND(AVERAGE(E225,G225,I225),2)</f>
        <v>334.9</v>
      </c>
      <c r="L225" s="9">
        <f t="shared" ref="L225:L234" si="41">K225*C225</f>
        <v>334.9</v>
      </c>
    </row>
    <row r="226" spans="1:12" ht="21" customHeight="1">
      <c r="A226" s="48"/>
      <c r="B226" s="13" t="s">
        <v>14</v>
      </c>
      <c r="C226" s="24">
        <v>1</v>
      </c>
      <c r="D226" s="17" t="s">
        <v>142</v>
      </c>
      <c r="E226" s="9">
        <v>58.28</v>
      </c>
      <c r="F226" s="9">
        <f t="shared" si="37"/>
        <v>58.28</v>
      </c>
      <c r="G226" s="15">
        <v>55.62</v>
      </c>
      <c r="H226" s="9">
        <f t="shared" si="38"/>
        <v>55.62</v>
      </c>
      <c r="I226" s="9">
        <v>53.04</v>
      </c>
      <c r="J226" s="9">
        <f t="shared" si="39"/>
        <v>53.04</v>
      </c>
      <c r="K226" s="9">
        <f t="shared" si="40"/>
        <v>55.65</v>
      </c>
      <c r="L226" s="9">
        <f t="shared" si="41"/>
        <v>55.65</v>
      </c>
    </row>
    <row r="227" spans="1:12" ht="21" customHeight="1">
      <c r="A227" s="48"/>
      <c r="B227" s="13" t="s">
        <v>14</v>
      </c>
      <c r="C227" s="24">
        <v>4</v>
      </c>
      <c r="D227" s="17" t="s">
        <v>143</v>
      </c>
      <c r="E227" s="9">
        <v>140.69999999999999</v>
      </c>
      <c r="F227" s="9">
        <f t="shared" si="37"/>
        <v>562.79999999999995</v>
      </c>
      <c r="G227" s="15">
        <v>134.93</v>
      </c>
      <c r="H227" s="9">
        <f t="shared" si="38"/>
        <v>539.72</v>
      </c>
      <c r="I227" s="9">
        <v>145.6</v>
      </c>
      <c r="J227" s="9">
        <f t="shared" si="39"/>
        <v>582.4</v>
      </c>
      <c r="K227" s="9">
        <f t="shared" si="40"/>
        <v>140.41</v>
      </c>
      <c r="L227" s="9">
        <f t="shared" si="41"/>
        <v>561.64</v>
      </c>
    </row>
    <row r="228" spans="1:12" ht="21" customHeight="1">
      <c r="A228" s="48"/>
      <c r="B228" s="13" t="s">
        <v>14</v>
      </c>
      <c r="C228" s="24">
        <v>1</v>
      </c>
      <c r="D228" s="17" t="s">
        <v>144</v>
      </c>
      <c r="E228" s="9">
        <v>60.9</v>
      </c>
      <c r="F228" s="9">
        <f t="shared" si="37"/>
        <v>60.9</v>
      </c>
      <c r="G228" s="15">
        <v>56.65</v>
      </c>
      <c r="H228" s="9">
        <f t="shared" si="38"/>
        <v>56.65</v>
      </c>
      <c r="I228" s="9">
        <v>62.4</v>
      </c>
      <c r="J228" s="9">
        <f t="shared" si="39"/>
        <v>62.4</v>
      </c>
      <c r="K228" s="9">
        <f t="shared" si="40"/>
        <v>59.98</v>
      </c>
      <c r="L228" s="9">
        <f t="shared" si="41"/>
        <v>59.98</v>
      </c>
    </row>
    <row r="229" spans="1:12" ht="21" customHeight="1">
      <c r="A229" s="48"/>
      <c r="B229" s="13" t="s">
        <v>14</v>
      </c>
      <c r="C229" s="24">
        <v>2</v>
      </c>
      <c r="D229" s="17" t="s">
        <v>145</v>
      </c>
      <c r="E229" s="9">
        <v>180.6</v>
      </c>
      <c r="F229" s="9">
        <f t="shared" si="37"/>
        <v>361.2</v>
      </c>
      <c r="G229" s="15">
        <v>179.22</v>
      </c>
      <c r="H229" s="9">
        <f t="shared" si="38"/>
        <v>358.44</v>
      </c>
      <c r="I229" s="9">
        <v>176.8</v>
      </c>
      <c r="J229" s="9">
        <f t="shared" si="39"/>
        <v>353.6</v>
      </c>
      <c r="K229" s="9">
        <f t="shared" si="40"/>
        <v>178.87</v>
      </c>
      <c r="L229" s="9">
        <f t="shared" si="41"/>
        <v>357.74</v>
      </c>
    </row>
    <row r="230" spans="1:12" ht="21" customHeight="1">
      <c r="A230" s="48"/>
      <c r="B230" s="13" t="s">
        <v>14</v>
      </c>
      <c r="C230" s="24">
        <v>1</v>
      </c>
      <c r="D230" s="17" t="s">
        <v>146</v>
      </c>
      <c r="E230" s="9">
        <v>80.849999999999994</v>
      </c>
      <c r="F230" s="9">
        <f t="shared" si="37"/>
        <v>80.849999999999994</v>
      </c>
      <c r="G230" s="15">
        <v>76.22</v>
      </c>
      <c r="H230" s="9">
        <f t="shared" si="38"/>
        <v>76.22</v>
      </c>
      <c r="I230" s="9">
        <v>81.12</v>
      </c>
      <c r="J230" s="9">
        <f t="shared" si="39"/>
        <v>81.12</v>
      </c>
      <c r="K230" s="9">
        <f t="shared" si="40"/>
        <v>79.400000000000006</v>
      </c>
      <c r="L230" s="9">
        <f t="shared" si="41"/>
        <v>79.400000000000006</v>
      </c>
    </row>
    <row r="231" spans="1:12" ht="21" customHeight="1">
      <c r="A231" s="48"/>
      <c r="B231" s="13" t="s">
        <v>14</v>
      </c>
      <c r="C231" s="24">
        <v>1</v>
      </c>
      <c r="D231" s="17" t="s">
        <v>147</v>
      </c>
      <c r="E231" s="9">
        <v>80.849999999999994</v>
      </c>
      <c r="F231" s="9">
        <f t="shared" si="37"/>
        <v>80.849999999999994</v>
      </c>
      <c r="G231" s="15">
        <v>81.37</v>
      </c>
      <c r="H231" s="9">
        <f t="shared" si="38"/>
        <v>81.37</v>
      </c>
      <c r="I231" s="9">
        <v>84.24</v>
      </c>
      <c r="J231" s="9">
        <f t="shared" si="39"/>
        <v>84.24</v>
      </c>
      <c r="K231" s="9">
        <f t="shared" si="40"/>
        <v>82.15</v>
      </c>
      <c r="L231" s="9">
        <f t="shared" si="41"/>
        <v>82.15</v>
      </c>
    </row>
    <row r="232" spans="1:12" ht="21" customHeight="1">
      <c r="A232" s="48"/>
      <c r="B232" s="13" t="s">
        <v>14</v>
      </c>
      <c r="C232" s="24">
        <v>2</v>
      </c>
      <c r="D232" s="17" t="s">
        <v>63</v>
      </c>
      <c r="E232" s="9">
        <v>439.95</v>
      </c>
      <c r="F232" s="9">
        <f t="shared" si="37"/>
        <v>879.9</v>
      </c>
      <c r="G232" s="15">
        <v>413.03</v>
      </c>
      <c r="H232" s="9">
        <f t="shared" si="38"/>
        <v>826.06</v>
      </c>
      <c r="I232" s="9">
        <v>447.2</v>
      </c>
      <c r="J232" s="9">
        <f t="shared" si="39"/>
        <v>894.4</v>
      </c>
      <c r="K232" s="9">
        <f t="shared" si="40"/>
        <v>433.39</v>
      </c>
      <c r="L232" s="9">
        <f t="shared" si="41"/>
        <v>866.78</v>
      </c>
    </row>
    <row r="233" spans="1:12" ht="21" customHeight="1">
      <c r="A233" s="48"/>
      <c r="B233" s="13" t="s">
        <v>14</v>
      </c>
      <c r="C233" s="24">
        <v>2</v>
      </c>
      <c r="D233" s="17" t="s">
        <v>29</v>
      </c>
      <c r="E233" s="9">
        <v>199.5</v>
      </c>
      <c r="F233" s="9">
        <f t="shared" si="37"/>
        <v>399</v>
      </c>
      <c r="G233" s="15">
        <v>189.52</v>
      </c>
      <c r="H233" s="9">
        <f t="shared" si="38"/>
        <v>379.04</v>
      </c>
      <c r="I233" s="9">
        <v>195.52</v>
      </c>
      <c r="J233" s="9">
        <f t="shared" si="39"/>
        <v>391.04</v>
      </c>
      <c r="K233" s="9">
        <f t="shared" si="40"/>
        <v>194.85</v>
      </c>
      <c r="L233" s="9">
        <f t="shared" si="41"/>
        <v>389.7</v>
      </c>
    </row>
    <row r="234" spans="1:12" ht="21" customHeight="1">
      <c r="A234" s="48"/>
      <c r="B234" s="13" t="s">
        <v>14</v>
      </c>
      <c r="C234" s="24">
        <v>2</v>
      </c>
      <c r="D234" s="17" t="s">
        <v>148</v>
      </c>
      <c r="E234" s="9">
        <v>332.85</v>
      </c>
      <c r="F234" s="9">
        <f t="shared" si="37"/>
        <v>665.7</v>
      </c>
      <c r="G234" s="15">
        <v>307.97000000000003</v>
      </c>
      <c r="H234" s="9">
        <f t="shared" si="38"/>
        <v>615.94000000000005</v>
      </c>
      <c r="I234" s="9">
        <v>316.16000000000003</v>
      </c>
      <c r="J234" s="9">
        <f t="shared" si="39"/>
        <v>632.32000000000005</v>
      </c>
      <c r="K234" s="9">
        <f t="shared" si="40"/>
        <v>318.99</v>
      </c>
      <c r="L234" s="9">
        <f t="shared" si="41"/>
        <v>637.98</v>
      </c>
    </row>
    <row r="235" spans="1:12" ht="21" customHeight="1">
      <c r="A235" s="48"/>
      <c r="B235" s="13" t="s">
        <v>14</v>
      </c>
      <c r="C235" s="24">
        <v>2</v>
      </c>
      <c r="D235" s="17" t="s">
        <v>149</v>
      </c>
      <c r="E235" s="9">
        <v>172.2</v>
      </c>
      <c r="F235" s="9">
        <f t="shared" si="37"/>
        <v>344.4</v>
      </c>
      <c r="G235" s="15">
        <v>153.47</v>
      </c>
      <c r="H235" s="9">
        <f t="shared" si="38"/>
        <v>306.94</v>
      </c>
      <c r="I235" s="9">
        <v>166.4</v>
      </c>
      <c r="J235" s="9">
        <f t="shared" si="39"/>
        <v>332.8</v>
      </c>
      <c r="K235" s="9">
        <f t="shared" ref="K235:K249" si="42">ROUND(AVERAGE(E235,G235,I235),2)</f>
        <v>164.02</v>
      </c>
      <c r="L235" s="9">
        <f t="shared" ref="L235:L260" si="43">K235*C235</f>
        <v>328.04</v>
      </c>
    </row>
    <row r="236" spans="1:12" ht="21" customHeight="1">
      <c r="A236" s="48"/>
      <c r="B236" s="13" t="s">
        <v>14</v>
      </c>
      <c r="C236" s="24">
        <v>4</v>
      </c>
      <c r="D236" s="17" t="s">
        <v>150</v>
      </c>
      <c r="E236" s="9">
        <v>93.45</v>
      </c>
      <c r="F236" s="9">
        <f t="shared" si="37"/>
        <v>373.8</v>
      </c>
      <c r="G236" s="15">
        <v>86.52</v>
      </c>
      <c r="H236" s="9">
        <f t="shared" si="38"/>
        <v>346.08</v>
      </c>
      <c r="I236" s="9">
        <v>87.36</v>
      </c>
      <c r="J236" s="9">
        <f t="shared" si="39"/>
        <v>349.44</v>
      </c>
      <c r="K236" s="9">
        <f t="shared" si="42"/>
        <v>89.11</v>
      </c>
      <c r="L236" s="9">
        <f t="shared" si="43"/>
        <v>356.44</v>
      </c>
    </row>
    <row r="237" spans="1:12" ht="21" customHeight="1">
      <c r="A237" s="48"/>
      <c r="B237" s="13" t="s">
        <v>14</v>
      </c>
      <c r="C237" s="24">
        <v>4</v>
      </c>
      <c r="D237" s="17" t="s">
        <v>151</v>
      </c>
      <c r="E237" s="9">
        <v>79.8</v>
      </c>
      <c r="F237" s="9">
        <f t="shared" si="37"/>
        <v>319.2</v>
      </c>
      <c r="G237" s="15">
        <v>81.37</v>
      </c>
      <c r="H237" s="9">
        <f t="shared" si="38"/>
        <v>325.48</v>
      </c>
      <c r="I237" s="9">
        <v>84.24</v>
      </c>
      <c r="J237" s="9">
        <f t="shared" si="39"/>
        <v>336.96</v>
      </c>
      <c r="K237" s="9">
        <f t="shared" si="42"/>
        <v>81.8</v>
      </c>
      <c r="L237" s="9">
        <f t="shared" si="43"/>
        <v>327.2</v>
      </c>
    </row>
    <row r="238" spans="1:12" ht="21" customHeight="1">
      <c r="A238" s="48"/>
      <c r="B238" s="13" t="s">
        <v>14</v>
      </c>
      <c r="C238" s="24">
        <v>4</v>
      </c>
      <c r="D238" s="17" t="s">
        <v>152</v>
      </c>
      <c r="E238" s="9">
        <v>71.400000000000006</v>
      </c>
      <c r="F238" s="9">
        <f t="shared" si="37"/>
        <v>285.60000000000002</v>
      </c>
      <c r="G238" s="15">
        <v>67.98</v>
      </c>
      <c r="H238" s="9">
        <f t="shared" si="38"/>
        <v>271.92</v>
      </c>
      <c r="I238" s="9">
        <v>72.59</v>
      </c>
      <c r="J238" s="9">
        <f t="shared" si="39"/>
        <v>290.36</v>
      </c>
      <c r="K238" s="9">
        <f t="shared" si="42"/>
        <v>70.66</v>
      </c>
      <c r="L238" s="9">
        <f t="shared" si="43"/>
        <v>282.64</v>
      </c>
    </row>
    <row r="239" spans="1:12" ht="21" customHeight="1">
      <c r="A239" s="48"/>
      <c r="B239" s="13" t="s">
        <v>14</v>
      </c>
      <c r="C239" s="24">
        <v>1</v>
      </c>
      <c r="D239" s="17" t="s">
        <v>153</v>
      </c>
      <c r="E239" s="9">
        <v>185.85</v>
      </c>
      <c r="F239" s="9">
        <f t="shared" si="37"/>
        <v>185.85</v>
      </c>
      <c r="G239" s="15">
        <v>184.37</v>
      </c>
      <c r="H239" s="9">
        <f t="shared" si="38"/>
        <v>184.37</v>
      </c>
      <c r="I239" s="9">
        <v>180.96</v>
      </c>
      <c r="J239" s="9">
        <f t="shared" si="39"/>
        <v>180.96</v>
      </c>
      <c r="K239" s="9">
        <f t="shared" si="42"/>
        <v>183.73</v>
      </c>
      <c r="L239" s="9">
        <f t="shared" si="43"/>
        <v>183.73</v>
      </c>
    </row>
    <row r="240" spans="1:12" ht="21" customHeight="1">
      <c r="A240" s="48"/>
      <c r="B240" s="13" t="s">
        <v>14</v>
      </c>
      <c r="C240" s="24">
        <v>1</v>
      </c>
      <c r="D240" s="17" t="s">
        <v>154</v>
      </c>
      <c r="E240" s="9">
        <v>185.85</v>
      </c>
      <c r="F240" s="9">
        <f t="shared" si="37"/>
        <v>185.85</v>
      </c>
      <c r="G240" s="15">
        <v>168.92</v>
      </c>
      <c r="H240" s="9">
        <f t="shared" si="38"/>
        <v>168.92</v>
      </c>
      <c r="I240" s="9">
        <v>180.96</v>
      </c>
      <c r="J240" s="9">
        <f t="shared" si="39"/>
        <v>180.96</v>
      </c>
      <c r="K240" s="9">
        <f t="shared" si="42"/>
        <v>178.58</v>
      </c>
      <c r="L240" s="9">
        <f t="shared" si="43"/>
        <v>178.58</v>
      </c>
    </row>
    <row r="241" spans="1:12" ht="21" customHeight="1">
      <c r="A241" s="48"/>
      <c r="B241" s="13" t="s">
        <v>14</v>
      </c>
      <c r="C241" s="24">
        <v>1</v>
      </c>
      <c r="D241" s="17" t="s">
        <v>155</v>
      </c>
      <c r="E241" s="9">
        <v>140.69999999999999</v>
      </c>
      <c r="F241" s="9">
        <f t="shared" si="37"/>
        <v>140.69999999999999</v>
      </c>
      <c r="G241" s="15">
        <v>122.57</v>
      </c>
      <c r="H241" s="9">
        <f t="shared" si="38"/>
        <v>122.57</v>
      </c>
      <c r="I241" s="9">
        <v>134.16</v>
      </c>
      <c r="J241" s="9">
        <f t="shared" si="39"/>
        <v>134.16</v>
      </c>
      <c r="K241" s="9">
        <f t="shared" si="42"/>
        <v>132.47999999999999</v>
      </c>
      <c r="L241" s="9">
        <f t="shared" si="43"/>
        <v>132.47999999999999</v>
      </c>
    </row>
    <row r="242" spans="1:12" ht="21" customHeight="1">
      <c r="A242" s="48"/>
      <c r="B242" s="13" t="s">
        <v>14</v>
      </c>
      <c r="C242" s="24">
        <v>1</v>
      </c>
      <c r="D242" s="17" t="s">
        <v>156</v>
      </c>
      <c r="E242" s="9">
        <v>174.3</v>
      </c>
      <c r="F242" s="9">
        <f t="shared" si="37"/>
        <v>174.3</v>
      </c>
      <c r="G242" s="15">
        <v>164.8</v>
      </c>
      <c r="H242" s="9">
        <f t="shared" si="38"/>
        <v>164.8</v>
      </c>
      <c r="I242" s="9">
        <v>177.84</v>
      </c>
      <c r="J242" s="9">
        <f t="shared" si="39"/>
        <v>177.84</v>
      </c>
      <c r="K242" s="9">
        <f t="shared" si="42"/>
        <v>172.31</v>
      </c>
      <c r="L242" s="9">
        <f t="shared" si="43"/>
        <v>172.31</v>
      </c>
    </row>
    <row r="243" spans="1:12" ht="21" customHeight="1">
      <c r="A243" s="48"/>
      <c r="B243" s="13" t="s">
        <v>14</v>
      </c>
      <c r="C243" s="24">
        <v>1</v>
      </c>
      <c r="D243" s="17" t="s">
        <v>157</v>
      </c>
      <c r="E243" s="9">
        <v>680.4</v>
      </c>
      <c r="F243" s="9">
        <f t="shared" si="37"/>
        <v>680.4</v>
      </c>
      <c r="G243" s="15">
        <v>616.97</v>
      </c>
      <c r="H243" s="9">
        <f t="shared" si="38"/>
        <v>616.97</v>
      </c>
      <c r="I243" s="9">
        <v>664.56</v>
      </c>
      <c r="J243" s="9">
        <f t="shared" si="39"/>
        <v>664.56</v>
      </c>
      <c r="K243" s="9">
        <f t="shared" si="42"/>
        <v>653.98</v>
      </c>
      <c r="L243" s="9">
        <f t="shared" si="43"/>
        <v>653.98</v>
      </c>
    </row>
    <row r="244" spans="1:12" ht="21" customHeight="1">
      <c r="A244" s="48"/>
      <c r="B244" s="13" t="s">
        <v>14</v>
      </c>
      <c r="C244" s="24">
        <v>1</v>
      </c>
      <c r="D244" s="17" t="s">
        <v>158</v>
      </c>
      <c r="E244" s="9">
        <v>187.95</v>
      </c>
      <c r="F244" s="9">
        <f t="shared" si="37"/>
        <v>187.95</v>
      </c>
      <c r="G244" s="15">
        <v>175.1</v>
      </c>
      <c r="H244" s="9">
        <f t="shared" si="38"/>
        <v>175.1</v>
      </c>
      <c r="I244" s="9">
        <v>180.96</v>
      </c>
      <c r="J244" s="9">
        <f t="shared" si="39"/>
        <v>180.96</v>
      </c>
      <c r="K244" s="9">
        <f t="shared" si="42"/>
        <v>181.34</v>
      </c>
      <c r="L244" s="9">
        <f t="shared" si="43"/>
        <v>181.34</v>
      </c>
    </row>
    <row r="245" spans="1:12" ht="22.5" customHeight="1">
      <c r="A245" s="48"/>
      <c r="B245" s="13" t="s">
        <v>14</v>
      </c>
      <c r="C245" s="24">
        <v>1</v>
      </c>
      <c r="D245" s="16" t="s">
        <v>159</v>
      </c>
      <c r="E245" s="9">
        <v>141.75</v>
      </c>
      <c r="F245" s="9">
        <f t="shared" si="37"/>
        <v>141.75</v>
      </c>
      <c r="G245" s="15">
        <v>143.16999999999999</v>
      </c>
      <c r="H245" s="9">
        <f t="shared" si="38"/>
        <v>143.16999999999999</v>
      </c>
      <c r="I245" s="9">
        <v>144.97999999999999</v>
      </c>
      <c r="J245" s="9">
        <f t="shared" si="39"/>
        <v>144.97999999999999</v>
      </c>
      <c r="K245" s="9">
        <f t="shared" si="42"/>
        <v>143.30000000000001</v>
      </c>
      <c r="L245" s="9">
        <f t="shared" si="43"/>
        <v>143.30000000000001</v>
      </c>
    </row>
    <row r="246" spans="1:12" ht="21" customHeight="1">
      <c r="A246" s="48"/>
      <c r="B246" s="13" t="s">
        <v>14</v>
      </c>
      <c r="C246" s="24">
        <v>2</v>
      </c>
      <c r="D246" s="17" t="s">
        <v>160</v>
      </c>
      <c r="E246" s="9">
        <v>28.46</v>
      </c>
      <c r="F246" s="9">
        <f t="shared" si="37"/>
        <v>56.92</v>
      </c>
      <c r="G246" s="15">
        <v>24.72</v>
      </c>
      <c r="H246" s="9">
        <f t="shared" si="38"/>
        <v>49.44</v>
      </c>
      <c r="I246" s="9">
        <v>27.04</v>
      </c>
      <c r="J246" s="9">
        <f t="shared" si="39"/>
        <v>54.08</v>
      </c>
      <c r="K246" s="9">
        <f t="shared" si="42"/>
        <v>26.74</v>
      </c>
      <c r="L246" s="9">
        <f t="shared" si="43"/>
        <v>53.48</v>
      </c>
    </row>
    <row r="247" spans="1:12" ht="21" customHeight="1">
      <c r="A247" s="48"/>
      <c r="B247" s="13" t="s">
        <v>14</v>
      </c>
      <c r="C247" s="24">
        <v>2</v>
      </c>
      <c r="D247" s="17" t="s">
        <v>161</v>
      </c>
      <c r="E247" s="9">
        <v>28.46</v>
      </c>
      <c r="F247" s="9">
        <f t="shared" si="37"/>
        <v>56.92</v>
      </c>
      <c r="G247" s="15">
        <v>25.85</v>
      </c>
      <c r="H247" s="9">
        <f t="shared" si="38"/>
        <v>51.7</v>
      </c>
      <c r="I247" s="9">
        <v>27.46</v>
      </c>
      <c r="J247" s="9">
        <f t="shared" si="39"/>
        <v>54.92</v>
      </c>
      <c r="K247" s="9">
        <f t="shared" si="42"/>
        <v>27.26</v>
      </c>
      <c r="L247" s="9">
        <f t="shared" si="43"/>
        <v>54.52</v>
      </c>
    </row>
    <row r="248" spans="1:12" ht="21" customHeight="1">
      <c r="A248" s="48"/>
      <c r="B248" s="13" t="s">
        <v>14</v>
      </c>
      <c r="C248" s="25">
        <v>2</v>
      </c>
      <c r="D248" s="17" t="s">
        <v>162</v>
      </c>
      <c r="E248" s="9">
        <v>368.55</v>
      </c>
      <c r="F248" s="9">
        <f t="shared" si="37"/>
        <v>737.1</v>
      </c>
      <c r="G248" s="15">
        <v>364.62</v>
      </c>
      <c r="H248" s="9">
        <f t="shared" si="38"/>
        <v>729.24</v>
      </c>
      <c r="I248" s="9">
        <v>362.96</v>
      </c>
      <c r="J248" s="9">
        <f t="shared" si="39"/>
        <v>725.92</v>
      </c>
      <c r="K248" s="9">
        <f t="shared" si="42"/>
        <v>365.38</v>
      </c>
      <c r="L248" s="9">
        <f t="shared" si="43"/>
        <v>730.76</v>
      </c>
    </row>
    <row r="249" spans="1:12" ht="21" customHeight="1">
      <c r="A249" s="48"/>
      <c r="B249" s="13" t="s">
        <v>14</v>
      </c>
      <c r="C249" s="25">
        <v>2</v>
      </c>
      <c r="D249" s="17" t="s">
        <v>163</v>
      </c>
      <c r="E249" s="9">
        <v>337.05</v>
      </c>
      <c r="F249" s="9">
        <f t="shared" si="37"/>
        <v>674.1</v>
      </c>
      <c r="G249" s="15">
        <v>323.42</v>
      </c>
      <c r="H249" s="9">
        <f t="shared" si="38"/>
        <v>646.84</v>
      </c>
      <c r="I249" s="9">
        <v>322.39999999999998</v>
      </c>
      <c r="J249" s="9">
        <f t="shared" si="39"/>
        <v>644.79999999999995</v>
      </c>
      <c r="K249" s="9">
        <f t="shared" si="42"/>
        <v>327.62</v>
      </c>
      <c r="L249" s="9">
        <f t="shared" si="43"/>
        <v>655.24</v>
      </c>
    </row>
    <row r="250" spans="1:12" ht="21" customHeight="1">
      <c r="A250" s="48"/>
      <c r="B250" s="13" t="s">
        <v>14</v>
      </c>
      <c r="C250" s="25">
        <v>2</v>
      </c>
      <c r="D250" s="17" t="s">
        <v>164</v>
      </c>
      <c r="E250" s="9">
        <v>93.45</v>
      </c>
      <c r="F250" s="9">
        <f t="shared" si="37"/>
        <v>186.9</v>
      </c>
      <c r="G250" s="15">
        <v>86.52</v>
      </c>
      <c r="H250" s="9">
        <f t="shared" si="38"/>
        <v>173.04</v>
      </c>
      <c r="I250" s="9">
        <v>87.36</v>
      </c>
      <c r="J250" s="9">
        <f t="shared" si="39"/>
        <v>174.72</v>
      </c>
      <c r="K250" s="9">
        <f>ROUND(AVERAGE(E250,G250,I250),2)</f>
        <v>89.11</v>
      </c>
      <c r="L250" s="9">
        <f t="shared" si="43"/>
        <v>178.22</v>
      </c>
    </row>
    <row r="251" spans="1:12" ht="21" customHeight="1">
      <c r="A251" s="48"/>
      <c r="B251" s="13" t="s">
        <v>14</v>
      </c>
      <c r="C251" s="25">
        <v>1</v>
      </c>
      <c r="D251" s="16" t="s">
        <v>165</v>
      </c>
      <c r="E251" s="9">
        <v>438.9</v>
      </c>
      <c r="F251" s="9">
        <f t="shared" si="37"/>
        <v>438.9</v>
      </c>
      <c r="G251" s="15">
        <v>402.73</v>
      </c>
      <c r="H251" s="9">
        <f t="shared" si="38"/>
        <v>402.73</v>
      </c>
      <c r="I251" s="9">
        <v>414.96</v>
      </c>
      <c r="J251" s="9">
        <f t="shared" si="39"/>
        <v>414.96</v>
      </c>
      <c r="K251" s="9">
        <f t="shared" ref="K251:K264" si="44">ROUND(AVERAGE(E251,G251,I251),2)</f>
        <v>418.86</v>
      </c>
      <c r="L251" s="9">
        <f t="shared" si="43"/>
        <v>418.86</v>
      </c>
    </row>
    <row r="252" spans="1:12" ht="21" customHeight="1">
      <c r="A252" s="48"/>
      <c r="B252" s="13" t="s">
        <v>14</v>
      </c>
      <c r="C252" s="25">
        <v>2</v>
      </c>
      <c r="D252" s="17" t="s">
        <v>166</v>
      </c>
      <c r="E252" s="9">
        <v>319.2</v>
      </c>
      <c r="F252" s="9">
        <f t="shared" si="37"/>
        <v>638.4</v>
      </c>
      <c r="G252" s="15">
        <v>302.82</v>
      </c>
      <c r="H252" s="9">
        <f t="shared" si="38"/>
        <v>605.64</v>
      </c>
      <c r="I252" s="9">
        <v>310.95999999999998</v>
      </c>
      <c r="J252" s="9">
        <f t="shared" si="39"/>
        <v>621.91999999999996</v>
      </c>
      <c r="K252" s="9">
        <f t="shared" si="44"/>
        <v>310.99</v>
      </c>
      <c r="L252" s="9">
        <f t="shared" si="43"/>
        <v>621.98</v>
      </c>
    </row>
    <row r="253" spans="1:12" ht="21" customHeight="1">
      <c r="A253" s="48"/>
      <c r="B253" s="13" t="s">
        <v>14</v>
      </c>
      <c r="C253" s="25">
        <v>1</v>
      </c>
      <c r="D253" s="17" t="s">
        <v>167</v>
      </c>
      <c r="E253" s="9">
        <v>346.5</v>
      </c>
      <c r="F253" s="9">
        <f t="shared" si="37"/>
        <v>346.5</v>
      </c>
      <c r="G253" s="15">
        <v>349.17</v>
      </c>
      <c r="H253" s="9">
        <f t="shared" si="38"/>
        <v>349.17</v>
      </c>
      <c r="I253" s="9">
        <v>348.4</v>
      </c>
      <c r="J253" s="9">
        <f t="shared" si="39"/>
        <v>348.4</v>
      </c>
      <c r="K253" s="9">
        <f t="shared" si="44"/>
        <v>348.02</v>
      </c>
      <c r="L253" s="9">
        <f t="shared" si="43"/>
        <v>348.02</v>
      </c>
    </row>
    <row r="254" spans="1:12" ht="21" customHeight="1">
      <c r="A254" s="48"/>
      <c r="B254" s="13" t="s">
        <v>14</v>
      </c>
      <c r="C254" s="25">
        <v>1</v>
      </c>
      <c r="D254" s="17" t="s">
        <v>168</v>
      </c>
      <c r="E254" s="9">
        <v>200.55</v>
      </c>
      <c r="F254" s="9">
        <f t="shared" si="37"/>
        <v>200.55</v>
      </c>
      <c r="G254" s="15">
        <v>199.82</v>
      </c>
      <c r="H254" s="9">
        <f t="shared" si="38"/>
        <v>199.82</v>
      </c>
      <c r="I254" s="9">
        <v>205.92</v>
      </c>
      <c r="J254" s="9">
        <f t="shared" si="39"/>
        <v>205.92</v>
      </c>
      <c r="K254" s="9">
        <f t="shared" si="44"/>
        <v>202.1</v>
      </c>
      <c r="L254" s="9">
        <f t="shared" si="43"/>
        <v>202.1</v>
      </c>
    </row>
    <row r="255" spans="1:12" ht="21" customHeight="1">
      <c r="A255" s="48"/>
      <c r="B255" s="13" t="s">
        <v>14</v>
      </c>
      <c r="C255" s="25">
        <v>1</v>
      </c>
      <c r="D255" s="17" t="s">
        <v>169</v>
      </c>
      <c r="E255" s="9">
        <v>446.25</v>
      </c>
      <c r="F255" s="9">
        <f t="shared" si="37"/>
        <v>446.25</v>
      </c>
      <c r="G255" s="15">
        <v>432.6</v>
      </c>
      <c r="H255" s="9">
        <f t="shared" si="38"/>
        <v>432.6</v>
      </c>
      <c r="I255" s="9">
        <v>458.64</v>
      </c>
      <c r="J255" s="9">
        <f t="shared" si="39"/>
        <v>458.64</v>
      </c>
      <c r="K255" s="9">
        <f t="shared" si="44"/>
        <v>445.83</v>
      </c>
      <c r="L255" s="9">
        <f t="shared" si="43"/>
        <v>445.83</v>
      </c>
    </row>
    <row r="256" spans="1:12" ht="21" customHeight="1">
      <c r="A256" s="48"/>
      <c r="B256" s="13" t="s">
        <v>14</v>
      </c>
      <c r="C256" s="25">
        <v>2</v>
      </c>
      <c r="D256" s="17" t="s">
        <v>170</v>
      </c>
      <c r="E256" s="9">
        <v>141.75</v>
      </c>
      <c r="F256" s="9">
        <f t="shared" si="37"/>
        <v>283.5</v>
      </c>
      <c r="G256" s="15">
        <v>131.84</v>
      </c>
      <c r="H256" s="9">
        <f t="shared" si="38"/>
        <v>263.68</v>
      </c>
      <c r="I256" s="9">
        <v>134.16</v>
      </c>
      <c r="J256" s="9">
        <f t="shared" si="39"/>
        <v>268.32</v>
      </c>
      <c r="K256" s="9">
        <f t="shared" si="44"/>
        <v>135.91999999999999</v>
      </c>
      <c r="L256" s="9">
        <f t="shared" si="43"/>
        <v>271.83999999999997</v>
      </c>
    </row>
    <row r="257" spans="1:12" ht="21" customHeight="1">
      <c r="A257" s="48"/>
      <c r="B257" s="13" t="s">
        <v>14</v>
      </c>
      <c r="C257" s="25">
        <v>4</v>
      </c>
      <c r="D257" s="17" t="s">
        <v>171</v>
      </c>
      <c r="E257" s="9">
        <v>257.25</v>
      </c>
      <c r="F257" s="9">
        <f t="shared" si="37"/>
        <v>1029</v>
      </c>
      <c r="G257" s="15">
        <v>247.2</v>
      </c>
      <c r="H257" s="9">
        <f t="shared" si="38"/>
        <v>988.8</v>
      </c>
      <c r="I257" s="9">
        <v>254.8</v>
      </c>
      <c r="J257" s="9">
        <f t="shared" si="39"/>
        <v>1019.2</v>
      </c>
      <c r="K257" s="9">
        <f t="shared" si="44"/>
        <v>253.08</v>
      </c>
      <c r="L257" s="9">
        <f t="shared" si="43"/>
        <v>1012.32</v>
      </c>
    </row>
    <row r="258" spans="1:12" ht="21" customHeight="1">
      <c r="A258" s="48"/>
      <c r="B258" s="13" t="s">
        <v>14</v>
      </c>
      <c r="C258" s="25">
        <v>8</v>
      </c>
      <c r="D258" s="17" t="s">
        <v>172</v>
      </c>
      <c r="E258" s="9">
        <v>154.35</v>
      </c>
      <c r="F258" s="9">
        <f t="shared" si="37"/>
        <v>1234.8</v>
      </c>
      <c r="G258" s="15">
        <v>144.19999999999999</v>
      </c>
      <c r="H258" s="9">
        <f t="shared" si="38"/>
        <v>1153.5999999999999</v>
      </c>
      <c r="I258" s="9">
        <v>149.76</v>
      </c>
      <c r="J258" s="9">
        <f t="shared" si="39"/>
        <v>1198.08</v>
      </c>
      <c r="K258" s="9">
        <f t="shared" si="44"/>
        <v>149.44</v>
      </c>
      <c r="L258" s="9">
        <f t="shared" si="43"/>
        <v>1195.52</v>
      </c>
    </row>
    <row r="259" spans="1:12" ht="21" customHeight="1">
      <c r="A259" s="48"/>
      <c r="B259" s="13" t="s">
        <v>14</v>
      </c>
      <c r="C259" s="25">
        <v>2</v>
      </c>
      <c r="D259" s="17" t="s">
        <v>173</v>
      </c>
      <c r="E259" s="9">
        <v>366.45</v>
      </c>
      <c r="F259" s="9">
        <f t="shared" si="37"/>
        <v>732.9</v>
      </c>
      <c r="G259" s="15">
        <v>350.2</v>
      </c>
      <c r="H259" s="9">
        <f t="shared" si="38"/>
        <v>700.4</v>
      </c>
      <c r="I259" s="9">
        <v>368.16</v>
      </c>
      <c r="J259" s="9">
        <f t="shared" si="39"/>
        <v>736.32</v>
      </c>
      <c r="K259" s="9">
        <f t="shared" si="44"/>
        <v>361.6</v>
      </c>
      <c r="L259" s="9">
        <f t="shared" si="43"/>
        <v>723.2</v>
      </c>
    </row>
    <row r="260" spans="1:12" ht="21" customHeight="1">
      <c r="A260" s="48"/>
      <c r="B260" s="13" t="s">
        <v>14</v>
      </c>
      <c r="C260" s="25">
        <v>4</v>
      </c>
      <c r="D260" s="17" t="s">
        <v>174</v>
      </c>
      <c r="E260" s="9">
        <v>151.19999999999999</v>
      </c>
      <c r="F260" s="9">
        <f t="shared" si="37"/>
        <v>604.79999999999995</v>
      </c>
      <c r="G260" s="15">
        <v>143.16999999999999</v>
      </c>
      <c r="H260" s="9">
        <f t="shared" si="38"/>
        <v>572.67999999999995</v>
      </c>
      <c r="I260" s="9">
        <v>157.04</v>
      </c>
      <c r="J260" s="9">
        <f t="shared" si="39"/>
        <v>628.16</v>
      </c>
      <c r="K260" s="9">
        <f t="shared" si="44"/>
        <v>150.47</v>
      </c>
      <c r="L260" s="9">
        <f t="shared" si="43"/>
        <v>601.88</v>
      </c>
    </row>
    <row r="261" spans="1:12" ht="21" customHeight="1">
      <c r="A261" s="48"/>
      <c r="B261" s="13" t="s">
        <v>14</v>
      </c>
      <c r="C261" s="24">
        <v>1</v>
      </c>
      <c r="D261" s="17" t="s">
        <v>175</v>
      </c>
      <c r="E261" s="9">
        <v>240.45</v>
      </c>
      <c r="F261" s="9">
        <f t="shared" si="37"/>
        <v>240.45</v>
      </c>
      <c r="G261" s="15">
        <v>231.75</v>
      </c>
      <c r="H261" s="9">
        <f t="shared" si="38"/>
        <v>231.75</v>
      </c>
      <c r="I261" s="9">
        <v>228.8</v>
      </c>
      <c r="J261" s="9">
        <f t="shared" si="39"/>
        <v>228.8</v>
      </c>
      <c r="K261" s="9">
        <f t="shared" si="44"/>
        <v>233.67</v>
      </c>
      <c r="L261" s="9">
        <f t="shared" ref="L261:L288" si="45">K261*C261</f>
        <v>233.67</v>
      </c>
    </row>
    <row r="262" spans="1:12" ht="21" customHeight="1">
      <c r="A262" s="48"/>
      <c r="B262" s="13" t="s">
        <v>14</v>
      </c>
      <c r="C262" s="24">
        <v>1</v>
      </c>
      <c r="D262" s="17" t="s">
        <v>176</v>
      </c>
      <c r="E262" s="9">
        <v>130.19999999999999</v>
      </c>
      <c r="F262" s="9">
        <f t="shared" si="37"/>
        <v>130.19999999999999</v>
      </c>
      <c r="G262" s="15">
        <v>129.78</v>
      </c>
      <c r="H262" s="9">
        <f t="shared" si="38"/>
        <v>129.78</v>
      </c>
      <c r="I262" s="9">
        <v>134.16</v>
      </c>
      <c r="J262" s="9">
        <f t="shared" si="39"/>
        <v>134.16</v>
      </c>
      <c r="K262" s="9">
        <f t="shared" si="44"/>
        <v>131.38</v>
      </c>
      <c r="L262" s="9">
        <f t="shared" si="45"/>
        <v>131.38</v>
      </c>
    </row>
    <row r="263" spans="1:12" ht="21" customHeight="1">
      <c r="A263" s="48"/>
      <c r="B263" s="13" t="s">
        <v>14</v>
      </c>
      <c r="C263" s="24">
        <v>1</v>
      </c>
      <c r="D263" s="17" t="s">
        <v>83</v>
      </c>
      <c r="E263" s="9">
        <v>1764</v>
      </c>
      <c r="F263" s="9">
        <f t="shared" si="37"/>
        <v>1764</v>
      </c>
      <c r="G263" s="15">
        <v>1748.94</v>
      </c>
      <c r="H263" s="9">
        <f t="shared" si="38"/>
        <v>1748.94</v>
      </c>
      <c r="I263" s="9">
        <v>1772.16</v>
      </c>
      <c r="J263" s="9">
        <f t="shared" si="39"/>
        <v>1772.16</v>
      </c>
      <c r="K263" s="9">
        <f t="shared" si="44"/>
        <v>1761.7</v>
      </c>
      <c r="L263" s="9">
        <f t="shared" si="45"/>
        <v>1761.7</v>
      </c>
    </row>
    <row r="264" spans="1:12" ht="21" customHeight="1">
      <c r="A264" s="48"/>
      <c r="B264" s="13" t="s">
        <v>14</v>
      </c>
      <c r="C264" s="24">
        <v>1</v>
      </c>
      <c r="D264" s="17" t="s">
        <v>177</v>
      </c>
      <c r="E264" s="9">
        <v>91.35</v>
      </c>
      <c r="F264" s="9">
        <f t="shared" si="37"/>
        <v>91.35</v>
      </c>
      <c r="G264" s="15">
        <v>84.46</v>
      </c>
      <c r="H264" s="9">
        <f t="shared" si="38"/>
        <v>84.46</v>
      </c>
      <c r="I264" s="9">
        <v>83.2</v>
      </c>
      <c r="J264" s="9">
        <f t="shared" si="39"/>
        <v>83.2</v>
      </c>
      <c r="K264" s="9">
        <f t="shared" si="44"/>
        <v>86.34</v>
      </c>
      <c r="L264" s="9">
        <f t="shared" si="45"/>
        <v>86.34</v>
      </c>
    </row>
    <row r="265" spans="1:12" ht="21" customHeight="1">
      <c r="A265" s="48"/>
      <c r="B265" s="13" t="s">
        <v>14</v>
      </c>
      <c r="C265" s="24">
        <v>1</v>
      </c>
      <c r="D265" s="17" t="s">
        <v>178</v>
      </c>
      <c r="E265" s="9">
        <v>183.75</v>
      </c>
      <c r="F265" s="9">
        <f t="shared" si="37"/>
        <v>183.75</v>
      </c>
      <c r="G265" s="15">
        <v>169.95</v>
      </c>
      <c r="H265" s="9">
        <f t="shared" si="38"/>
        <v>169.95</v>
      </c>
      <c r="I265" s="9">
        <v>175.76</v>
      </c>
      <c r="J265" s="9">
        <f t="shared" si="39"/>
        <v>175.76</v>
      </c>
      <c r="K265" s="9">
        <f>ROUND(AVERAGE(E265,G265,I265),2)</f>
        <v>176.49</v>
      </c>
      <c r="L265" s="9">
        <f t="shared" si="45"/>
        <v>176.49</v>
      </c>
    </row>
    <row r="266" spans="1:12" ht="21" customHeight="1">
      <c r="A266" s="48"/>
      <c r="B266" s="13" t="s">
        <v>14</v>
      </c>
      <c r="C266" s="24">
        <v>1</v>
      </c>
      <c r="D266" s="17" t="s">
        <v>179</v>
      </c>
      <c r="E266" s="9">
        <v>114.98</v>
      </c>
      <c r="F266" s="9">
        <f t="shared" si="37"/>
        <v>114.98</v>
      </c>
      <c r="G266" s="15">
        <v>101.97</v>
      </c>
      <c r="H266" s="9">
        <f t="shared" si="38"/>
        <v>101.97</v>
      </c>
      <c r="I266" s="9">
        <v>111.28</v>
      </c>
      <c r="J266" s="9">
        <f t="shared" si="39"/>
        <v>111.28</v>
      </c>
      <c r="K266" s="9">
        <f t="shared" ref="K266:K282" si="46">ROUND(AVERAGE(E266,G266,I266),2)</f>
        <v>109.41</v>
      </c>
      <c r="L266" s="9">
        <f t="shared" si="45"/>
        <v>109.41</v>
      </c>
    </row>
    <row r="267" spans="1:12" ht="21" customHeight="1">
      <c r="A267" s="48"/>
      <c r="B267" s="13" t="s">
        <v>14</v>
      </c>
      <c r="C267" s="24">
        <v>2</v>
      </c>
      <c r="D267" s="17" t="s">
        <v>180</v>
      </c>
      <c r="E267" s="9">
        <v>67.2</v>
      </c>
      <c r="F267" s="9">
        <f t="shared" si="37"/>
        <v>134.4</v>
      </c>
      <c r="G267" s="15">
        <v>59.74</v>
      </c>
      <c r="H267" s="9">
        <f t="shared" si="38"/>
        <v>119.48</v>
      </c>
      <c r="I267" s="9">
        <v>62.3</v>
      </c>
      <c r="J267" s="9">
        <f t="shared" si="39"/>
        <v>124.6</v>
      </c>
      <c r="K267" s="9">
        <f t="shared" si="46"/>
        <v>63.08</v>
      </c>
      <c r="L267" s="9">
        <f t="shared" si="45"/>
        <v>126.16</v>
      </c>
    </row>
    <row r="268" spans="1:12" ht="21" customHeight="1">
      <c r="A268" s="48"/>
      <c r="B268" s="13" t="s">
        <v>14</v>
      </c>
      <c r="C268" s="24">
        <v>1</v>
      </c>
      <c r="D268" s="17" t="s">
        <v>181</v>
      </c>
      <c r="E268" s="9">
        <v>84</v>
      </c>
      <c r="F268" s="9">
        <f t="shared" si="37"/>
        <v>84</v>
      </c>
      <c r="G268" s="15">
        <v>84.46</v>
      </c>
      <c r="H268" s="9">
        <f t="shared" si="38"/>
        <v>84.46</v>
      </c>
      <c r="I268" s="9">
        <v>87.36</v>
      </c>
      <c r="J268" s="9">
        <f t="shared" si="39"/>
        <v>87.36</v>
      </c>
      <c r="K268" s="9">
        <f t="shared" si="46"/>
        <v>85.27</v>
      </c>
      <c r="L268" s="9">
        <f t="shared" si="45"/>
        <v>85.27</v>
      </c>
    </row>
    <row r="269" spans="1:12" ht="21" customHeight="1">
      <c r="A269" s="48"/>
      <c r="B269" s="13" t="s">
        <v>14</v>
      </c>
      <c r="C269" s="25">
        <v>1</v>
      </c>
      <c r="D269" s="17" t="s">
        <v>182</v>
      </c>
      <c r="E269" s="9">
        <v>543.9</v>
      </c>
      <c r="F269" s="9">
        <f t="shared" si="37"/>
        <v>543.9</v>
      </c>
      <c r="G269" s="15">
        <v>516.03</v>
      </c>
      <c r="H269" s="9">
        <f t="shared" si="38"/>
        <v>516.03</v>
      </c>
      <c r="I269" s="9">
        <v>509.6</v>
      </c>
      <c r="J269" s="9">
        <f t="shared" si="39"/>
        <v>509.6</v>
      </c>
      <c r="K269" s="9">
        <f t="shared" si="46"/>
        <v>523.17999999999995</v>
      </c>
      <c r="L269" s="9">
        <f t="shared" si="45"/>
        <v>523.17999999999995</v>
      </c>
    </row>
    <row r="270" spans="1:12" ht="21" customHeight="1">
      <c r="A270" s="48"/>
      <c r="B270" s="13" t="s">
        <v>14</v>
      </c>
      <c r="C270" s="25">
        <v>1</v>
      </c>
      <c r="D270" s="17" t="s">
        <v>183</v>
      </c>
      <c r="E270" s="9">
        <v>308.7</v>
      </c>
      <c r="F270" s="9">
        <f t="shared" si="37"/>
        <v>308.7</v>
      </c>
      <c r="G270" s="15">
        <v>297.52999999999997</v>
      </c>
      <c r="H270" s="9">
        <f t="shared" si="38"/>
        <v>297.52999999999997</v>
      </c>
      <c r="I270" s="9">
        <v>312</v>
      </c>
      <c r="J270" s="9">
        <f t="shared" si="39"/>
        <v>312</v>
      </c>
      <c r="K270" s="9">
        <f t="shared" si="46"/>
        <v>306.08</v>
      </c>
      <c r="L270" s="9">
        <f t="shared" si="45"/>
        <v>306.08</v>
      </c>
    </row>
    <row r="271" spans="1:12" ht="21" customHeight="1">
      <c r="A271" s="48"/>
      <c r="B271" s="13" t="s">
        <v>14</v>
      </c>
      <c r="C271" s="25">
        <v>1</v>
      </c>
      <c r="D271" s="17" t="s">
        <v>184</v>
      </c>
      <c r="E271" s="9">
        <v>1690.5</v>
      </c>
      <c r="F271" s="9">
        <f t="shared" si="37"/>
        <v>1690.5</v>
      </c>
      <c r="G271" s="15">
        <v>1625.34</v>
      </c>
      <c r="H271" s="9">
        <f t="shared" si="38"/>
        <v>1625.34</v>
      </c>
      <c r="I271" s="9">
        <v>1632.8</v>
      </c>
      <c r="J271" s="9">
        <f t="shared" si="39"/>
        <v>1632.8</v>
      </c>
      <c r="K271" s="9">
        <f t="shared" si="46"/>
        <v>1649.55</v>
      </c>
      <c r="L271" s="9">
        <f t="shared" si="45"/>
        <v>1649.55</v>
      </c>
    </row>
    <row r="272" spans="1:12" ht="21" customHeight="1">
      <c r="A272" s="48"/>
      <c r="B272" s="13" t="s">
        <v>14</v>
      </c>
      <c r="C272" s="25">
        <v>1</v>
      </c>
      <c r="D272" s="17" t="s">
        <v>229</v>
      </c>
      <c r="E272" s="9">
        <v>518.70000000000005</v>
      </c>
      <c r="F272" s="9">
        <f t="shared" si="37"/>
        <v>518.70000000000005</v>
      </c>
      <c r="G272" s="15">
        <v>512.94000000000005</v>
      </c>
      <c r="H272" s="9">
        <f t="shared" si="38"/>
        <v>512.94000000000005</v>
      </c>
      <c r="I272" s="9">
        <v>510.64</v>
      </c>
      <c r="J272" s="9">
        <f t="shared" si="39"/>
        <v>510.64</v>
      </c>
      <c r="K272" s="9">
        <f t="shared" si="46"/>
        <v>514.09</v>
      </c>
      <c r="L272" s="9">
        <f t="shared" si="45"/>
        <v>514.09</v>
      </c>
    </row>
    <row r="273" spans="1:12" ht="21" customHeight="1">
      <c r="A273" s="48"/>
      <c r="B273" s="13" t="s">
        <v>14</v>
      </c>
      <c r="C273" s="25">
        <v>1</v>
      </c>
      <c r="D273" s="17" t="s">
        <v>228</v>
      </c>
      <c r="E273" s="9">
        <v>518.70000000000005</v>
      </c>
      <c r="F273" s="9">
        <f t="shared" si="37"/>
        <v>518.70000000000005</v>
      </c>
      <c r="G273" s="15">
        <v>512.94000000000005</v>
      </c>
      <c r="H273" s="9">
        <f t="shared" si="38"/>
        <v>512.94000000000005</v>
      </c>
      <c r="I273" s="9">
        <v>510.64</v>
      </c>
      <c r="J273" s="9">
        <f t="shared" si="39"/>
        <v>510.64</v>
      </c>
      <c r="K273" s="9">
        <f t="shared" si="46"/>
        <v>514.09</v>
      </c>
      <c r="L273" s="9">
        <f t="shared" si="45"/>
        <v>514.09</v>
      </c>
    </row>
    <row r="274" spans="1:12" ht="21" customHeight="1">
      <c r="A274" s="48"/>
      <c r="B274" s="13" t="s">
        <v>14</v>
      </c>
      <c r="C274" s="25">
        <v>2</v>
      </c>
      <c r="D274" s="17" t="s">
        <v>114</v>
      </c>
      <c r="E274" s="9">
        <v>63</v>
      </c>
      <c r="F274" s="9">
        <f t="shared" si="37"/>
        <v>126</v>
      </c>
      <c r="G274" s="15">
        <v>63.86</v>
      </c>
      <c r="H274" s="9">
        <f t="shared" si="38"/>
        <v>127.72</v>
      </c>
      <c r="I274" s="9">
        <v>66.56</v>
      </c>
      <c r="J274" s="9">
        <f t="shared" si="39"/>
        <v>133.12</v>
      </c>
      <c r="K274" s="9">
        <f t="shared" si="46"/>
        <v>64.47</v>
      </c>
      <c r="L274" s="9">
        <f t="shared" si="45"/>
        <v>128.94</v>
      </c>
    </row>
    <row r="275" spans="1:12" ht="21" customHeight="1">
      <c r="A275" s="48"/>
      <c r="B275" s="13" t="s">
        <v>14</v>
      </c>
      <c r="C275" s="25">
        <v>1</v>
      </c>
      <c r="D275" s="17" t="s">
        <v>187</v>
      </c>
      <c r="E275" s="9">
        <v>362.25</v>
      </c>
      <c r="F275" s="9">
        <f t="shared" si="37"/>
        <v>362.25</v>
      </c>
      <c r="G275" s="15">
        <v>355.35</v>
      </c>
      <c r="H275" s="9">
        <f t="shared" si="38"/>
        <v>355.35</v>
      </c>
      <c r="I275" s="9">
        <v>362.96</v>
      </c>
      <c r="J275" s="9">
        <f t="shared" si="39"/>
        <v>362.96</v>
      </c>
      <c r="K275" s="9">
        <f t="shared" si="46"/>
        <v>360.19</v>
      </c>
      <c r="L275" s="9">
        <f t="shared" si="45"/>
        <v>360.19</v>
      </c>
    </row>
    <row r="276" spans="1:12" ht="21.75" customHeight="1">
      <c r="A276" s="48"/>
      <c r="B276" s="13" t="s">
        <v>14</v>
      </c>
      <c r="C276" s="25">
        <v>1</v>
      </c>
      <c r="D276" s="16" t="s">
        <v>188</v>
      </c>
      <c r="E276" s="9">
        <v>46.2</v>
      </c>
      <c r="F276" s="9">
        <f t="shared" si="37"/>
        <v>46.2</v>
      </c>
      <c r="G276" s="15">
        <v>47.38</v>
      </c>
      <c r="H276" s="9">
        <f t="shared" si="38"/>
        <v>47.38</v>
      </c>
      <c r="I276" s="9">
        <v>50.96</v>
      </c>
      <c r="J276" s="9">
        <f t="shared" si="39"/>
        <v>50.96</v>
      </c>
      <c r="K276" s="9">
        <f t="shared" si="46"/>
        <v>48.18</v>
      </c>
      <c r="L276" s="9">
        <f t="shared" si="45"/>
        <v>48.18</v>
      </c>
    </row>
    <row r="277" spans="1:12" ht="21" customHeight="1">
      <c r="A277" s="48"/>
      <c r="B277" s="13" t="s">
        <v>14</v>
      </c>
      <c r="C277" s="25">
        <v>1</v>
      </c>
      <c r="D277" s="17" t="s">
        <v>189</v>
      </c>
      <c r="E277" s="9">
        <v>518.70000000000005</v>
      </c>
      <c r="F277" s="9">
        <f t="shared" si="37"/>
        <v>518.70000000000005</v>
      </c>
      <c r="G277" s="15">
        <v>501.61</v>
      </c>
      <c r="H277" s="9">
        <f t="shared" si="38"/>
        <v>501.61</v>
      </c>
      <c r="I277" s="9">
        <v>499.2</v>
      </c>
      <c r="J277" s="9">
        <f t="shared" si="39"/>
        <v>499.2</v>
      </c>
      <c r="K277" s="9">
        <f t="shared" si="46"/>
        <v>506.5</v>
      </c>
      <c r="L277" s="9">
        <f t="shared" si="45"/>
        <v>506.5</v>
      </c>
    </row>
    <row r="278" spans="1:12" ht="21" customHeight="1">
      <c r="A278" s="48"/>
      <c r="B278" s="13" t="s">
        <v>14</v>
      </c>
      <c r="C278" s="25">
        <v>1</v>
      </c>
      <c r="D278" s="17" t="s">
        <v>190</v>
      </c>
      <c r="E278" s="9">
        <v>116.55</v>
      </c>
      <c r="F278" s="9">
        <f t="shared" si="37"/>
        <v>116.55</v>
      </c>
      <c r="G278" s="15">
        <v>100.94</v>
      </c>
      <c r="H278" s="9">
        <f t="shared" si="38"/>
        <v>100.94</v>
      </c>
      <c r="I278" s="9">
        <v>108.16</v>
      </c>
      <c r="J278" s="9">
        <f t="shared" si="39"/>
        <v>108.16</v>
      </c>
      <c r="K278" s="9">
        <f t="shared" si="46"/>
        <v>108.55</v>
      </c>
      <c r="L278" s="9">
        <f t="shared" si="45"/>
        <v>108.55</v>
      </c>
    </row>
    <row r="279" spans="1:12" ht="21" customHeight="1">
      <c r="A279" s="48"/>
      <c r="B279" s="13" t="s">
        <v>14</v>
      </c>
      <c r="C279" s="25">
        <v>1</v>
      </c>
      <c r="D279" s="17" t="s">
        <v>191</v>
      </c>
      <c r="E279" s="9">
        <v>240.45</v>
      </c>
      <c r="F279" s="9">
        <f t="shared" si="37"/>
        <v>240.45</v>
      </c>
      <c r="G279" s="15">
        <v>242.05</v>
      </c>
      <c r="H279" s="9">
        <f t="shared" si="38"/>
        <v>242.05</v>
      </c>
      <c r="I279" s="9">
        <v>250.64</v>
      </c>
      <c r="J279" s="9">
        <f t="shared" si="39"/>
        <v>250.64</v>
      </c>
      <c r="K279" s="9">
        <f t="shared" si="46"/>
        <v>244.38</v>
      </c>
      <c r="L279" s="9">
        <f t="shared" si="45"/>
        <v>244.38</v>
      </c>
    </row>
    <row r="280" spans="1:12" ht="21" customHeight="1">
      <c r="A280" s="48"/>
      <c r="B280" s="13" t="s">
        <v>14</v>
      </c>
      <c r="C280" s="25">
        <v>2</v>
      </c>
      <c r="D280" s="17" t="s">
        <v>192</v>
      </c>
      <c r="E280" s="9">
        <v>431.55</v>
      </c>
      <c r="F280" s="9">
        <f t="shared" si="37"/>
        <v>863.1</v>
      </c>
      <c r="G280" s="15">
        <v>410.97</v>
      </c>
      <c r="H280" s="9">
        <f t="shared" si="38"/>
        <v>821.94</v>
      </c>
      <c r="I280" s="9">
        <v>426.4</v>
      </c>
      <c r="J280" s="9">
        <f t="shared" si="39"/>
        <v>852.8</v>
      </c>
      <c r="K280" s="9">
        <f t="shared" si="46"/>
        <v>422.97</v>
      </c>
      <c r="L280" s="9">
        <f t="shared" si="45"/>
        <v>845.94</v>
      </c>
    </row>
    <row r="281" spans="1:12" ht="21" customHeight="1">
      <c r="A281" s="48"/>
      <c r="B281" s="13" t="s">
        <v>14</v>
      </c>
      <c r="C281" s="25">
        <v>1</v>
      </c>
      <c r="D281" s="17" t="s">
        <v>193</v>
      </c>
      <c r="E281" s="9">
        <v>166.95</v>
      </c>
      <c r="F281" s="9">
        <f t="shared" si="37"/>
        <v>166.95</v>
      </c>
      <c r="G281" s="15">
        <v>156.56</v>
      </c>
      <c r="H281" s="9">
        <f t="shared" si="38"/>
        <v>156.56</v>
      </c>
      <c r="I281" s="9">
        <v>150.80000000000001</v>
      </c>
      <c r="J281" s="9">
        <f t="shared" si="39"/>
        <v>150.80000000000001</v>
      </c>
      <c r="K281" s="9">
        <f t="shared" si="46"/>
        <v>158.1</v>
      </c>
      <c r="L281" s="9">
        <f t="shared" si="45"/>
        <v>158.1</v>
      </c>
    </row>
    <row r="282" spans="1:12" ht="21" customHeight="1">
      <c r="A282" s="48"/>
      <c r="B282" s="13" t="s">
        <v>14</v>
      </c>
      <c r="C282" s="25">
        <v>2</v>
      </c>
      <c r="D282" s="17" t="s">
        <v>194</v>
      </c>
      <c r="E282" s="9">
        <v>119.7</v>
      </c>
      <c r="F282" s="9">
        <f t="shared" si="37"/>
        <v>239.4</v>
      </c>
      <c r="G282" s="15">
        <v>120.51</v>
      </c>
      <c r="H282" s="9">
        <f t="shared" si="38"/>
        <v>241.02</v>
      </c>
      <c r="I282" s="9">
        <v>123.76</v>
      </c>
      <c r="J282" s="9">
        <f t="shared" si="39"/>
        <v>247.52</v>
      </c>
      <c r="K282" s="9">
        <f t="shared" si="46"/>
        <v>121.32</v>
      </c>
      <c r="L282" s="9">
        <f t="shared" si="45"/>
        <v>242.64</v>
      </c>
    </row>
    <row r="283" spans="1:12" ht="21" customHeight="1">
      <c r="A283" s="48"/>
      <c r="B283" s="13" t="s">
        <v>14</v>
      </c>
      <c r="C283" s="25">
        <v>1</v>
      </c>
      <c r="D283" s="17" t="s">
        <v>195</v>
      </c>
      <c r="E283" s="9">
        <v>1626.45</v>
      </c>
      <c r="F283" s="9">
        <f t="shared" si="37"/>
        <v>1626.45</v>
      </c>
      <c r="G283" s="15">
        <v>1565.6</v>
      </c>
      <c r="H283" s="9">
        <f t="shared" si="38"/>
        <v>1565.6</v>
      </c>
      <c r="I283" s="9">
        <v>1626.56</v>
      </c>
      <c r="J283" s="9">
        <f t="shared" si="39"/>
        <v>1626.56</v>
      </c>
      <c r="K283" s="9">
        <f>ROUND(AVERAGE(E283,G283,I283),2)</f>
        <v>1606.2</v>
      </c>
      <c r="L283" s="9">
        <f t="shared" si="45"/>
        <v>1606.2</v>
      </c>
    </row>
    <row r="284" spans="1:12" ht="21" customHeight="1">
      <c r="A284" s="48"/>
      <c r="B284" s="13" t="s">
        <v>14</v>
      </c>
      <c r="C284" s="25">
        <v>1</v>
      </c>
      <c r="D284" s="17" t="s">
        <v>196</v>
      </c>
      <c r="E284" s="9">
        <v>397.95</v>
      </c>
      <c r="F284" s="9">
        <f t="shared" si="37"/>
        <v>397.95</v>
      </c>
      <c r="G284" s="15">
        <v>375.95</v>
      </c>
      <c r="H284" s="9">
        <f t="shared" si="38"/>
        <v>375.95</v>
      </c>
      <c r="I284" s="9">
        <v>384.8</v>
      </c>
      <c r="J284" s="9">
        <f t="shared" si="39"/>
        <v>384.8</v>
      </c>
      <c r="K284" s="9">
        <f t="shared" ref="K284:K288" si="47">ROUND(AVERAGE(E284,G284,I284),2)</f>
        <v>386.23</v>
      </c>
      <c r="L284" s="9">
        <f t="shared" si="45"/>
        <v>386.23</v>
      </c>
    </row>
    <row r="285" spans="1:12" ht="24.75" customHeight="1">
      <c r="A285" s="48"/>
      <c r="B285" s="13" t="s">
        <v>14</v>
      </c>
      <c r="C285" s="25">
        <v>1</v>
      </c>
      <c r="D285" s="16" t="s">
        <v>197</v>
      </c>
      <c r="E285" s="9">
        <v>407.4</v>
      </c>
      <c r="F285" s="9">
        <f t="shared" si="37"/>
        <v>407.4</v>
      </c>
      <c r="G285" s="15">
        <v>386.25</v>
      </c>
      <c r="H285" s="9">
        <f t="shared" si="38"/>
        <v>386.25</v>
      </c>
      <c r="I285" s="9">
        <v>406.64</v>
      </c>
      <c r="J285" s="9">
        <f t="shared" si="39"/>
        <v>406.64</v>
      </c>
      <c r="K285" s="9">
        <f t="shared" si="47"/>
        <v>400.1</v>
      </c>
      <c r="L285" s="9">
        <f t="shared" si="45"/>
        <v>400.1</v>
      </c>
    </row>
    <row r="286" spans="1:12" ht="21" customHeight="1">
      <c r="A286" s="48"/>
      <c r="B286" s="13" t="s">
        <v>14</v>
      </c>
      <c r="C286" s="25">
        <v>1</v>
      </c>
      <c r="D286" s="17" t="s">
        <v>198</v>
      </c>
      <c r="E286" s="9">
        <v>262.5</v>
      </c>
      <c r="F286" s="9">
        <f t="shared" si="37"/>
        <v>262.5</v>
      </c>
      <c r="G286" s="15">
        <v>259.56</v>
      </c>
      <c r="H286" s="9">
        <f t="shared" si="38"/>
        <v>259.56</v>
      </c>
      <c r="I286" s="9">
        <v>269.36</v>
      </c>
      <c r="J286" s="9">
        <f t="shared" si="39"/>
        <v>269.36</v>
      </c>
      <c r="K286" s="9">
        <f t="shared" si="47"/>
        <v>263.81</v>
      </c>
      <c r="L286" s="9">
        <f t="shared" si="45"/>
        <v>263.81</v>
      </c>
    </row>
    <row r="287" spans="1:12" ht="21" customHeight="1">
      <c r="A287" s="48"/>
      <c r="B287" s="13" t="s">
        <v>14</v>
      </c>
      <c r="C287" s="25">
        <v>1</v>
      </c>
      <c r="D287" s="17" t="s">
        <v>199</v>
      </c>
      <c r="E287" s="9">
        <v>262.5</v>
      </c>
      <c r="F287" s="9">
        <f t="shared" si="37"/>
        <v>262.5</v>
      </c>
      <c r="G287" s="15">
        <v>259.56</v>
      </c>
      <c r="H287" s="9">
        <f t="shared" si="38"/>
        <v>259.56</v>
      </c>
      <c r="I287" s="9">
        <v>269.36</v>
      </c>
      <c r="J287" s="9">
        <f t="shared" si="39"/>
        <v>269.36</v>
      </c>
      <c r="K287" s="9">
        <f t="shared" si="47"/>
        <v>263.81</v>
      </c>
      <c r="L287" s="9">
        <f t="shared" si="45"/>
        <v>263.81</v>
      </c>
    </row>
    <row r="288" spans="1:12" ht="21" customHeight="1">
      <c r="A288" s="48"/>
      <c r="B288" s="13" t="s">
        <v>14</v>
      </c>
      <c r="C288" s="25">
        <v>1</v>
      </c>
      <c r="D288" s="17" t="s">
        <v>211</v>
      </c>
      <c r="E288" s="9">
        <v>1785</v>
      </c>
      <c r="F288" s="9">
        <f t="shared" ref="F288" si="48">E288*C288</f>
        <v>1785</v>
      </c>
      <c r="G288" s="15">
        <v>1740.7</v>
      </c>
      <c r="H288" s="9">
        <f t="shared" ref="H288" si="49">G288*C288</f>
        <v>1740.7</v>
      </c>
      <c r="I288" s="9">
        <v>1739.92</v>
      </c>
      <c r="J288" s="9">
        <f t="shared" ref="J288" si="50">I288*C288</f>
        <v>1739.92</v>
      </c>
      <c r="K288" s="9">
        <f t="shared" si="47"/>
        <v>1755.21</v>
      </c>
      <c r="L288" s="9">
        <f t="shared" si="45"/>
        <v>1755.21</v>
      </c>
    </row>
    <row r="289" spans="1:12" ht="21" customHeight="1">
      <c r="A289" s="49"/>
      <c r="B289" s="13" t="s">
        <v>14</v>
      </c>
      <c r="C289" s="25">
        <v>1</v>
      </c>
      <c r="D289" s="17" t="s">
        <v>212</v>
      </c>
      <c r="E289" s="9">
        <v>28932.75</v>
      </c>
      <c r="F289" s="9">
        <f>E289*C289</f>
        <v>28932.75</v>
      </c>
      <c r="G289" s="15">
        <v>27295</v>
      </c>
      <c r="H289" s="9">
        <f>G289*C289</f>
        <v>27295</v>
      </c>
      <c r="I289" s="9">
        <v>28288</v>
      </c>
      <c r="J289" s="9">
        <f>I289*C289</f>
        <v>28288</v>
      </c>
      <c r="K289" s="9">
        <f>ROUND(AVERAGE(E289,G289,I289),2)</f>
        <v>28171.919999999998</v>
      </c>
      <c r="L289" s="9">
        <f>K289*C289</f>
        <v>28171.919999999998</v>
      </c>
    </row>
    <row r="290" spans="1:12" ht="28.5" customHeight="1">
      <c r="A290" s="31" t="s">
        <v>1</v>
      </c>
      <c r="B290" s="32"/>
      <c r="C290" s="32"/>
      <c r="D290" s="32"/>
      <c r="E290" s="32"/>
      <c r="F290" s="32"/>
      <c r="G290" s="32"/>
      <c r="H290" s="32"/>
      <c r="I290" s="32"/>
      <c r="J290" s="33"/>
      <c r="K290" s="34">
        <f>SUM(L224:L289)</f>
        <v>55922.74</v>
      </c>
      <c r="L290" s="35"/>
    </row>
    <row r="291" spans="1:12" ht="21" customHeight="1">
      <c r="A291" s="44" t="s">
        <v>214</v>
      </c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6"/>
    </row>
    <row r="292" spans="1:12" ht="69.75" customHeight="1">
      <c r="A292" s="26" t="s">
        <v>12</v>
      </c>
      <c r="B292" s="18" t="s">
        <v>216</v>
      </c>
      <c r="C292" s="28">
        <v>240</v>
      </c>
      <c r="D292" s="12" t="s">
        <v>215</v>
      </c>
      <c r="E292" s="9">
        <v>123</v>
      </c>
      <c r="F292" s="9">
        <f>E292*C292</f>
        <v>29520</v>
      </c>
      <c r="G292" s="9">
        <v>125</v>
      </c>
      <c r="H292" s="9">
        <f>G292*C292</f>
        <v>30000</v>
      </c>
      <c r="I292" s="9">
        <v>129.5</v>
      </c>
      <c r="J292" s="9">
        <f>I292*C292</f>
        <v>31080</v>
      </c>
      <c r="K292" s="19">
        <f>ROUND(AVERAGE(E292,G292,I292),2)</f>
        <v>125.83</v>
      </c>
      <c r="L292" s="19">
        <f>K292*C292</f>
        <v>30199.200000000001</v>
      </c>
    </row>
    <row r="293" spans="1:12" ht="24.75" customHeight="1">
      <c r="A293" s="31" t="s">
        <v>1</v>
      </c>
      <c r="B293" s="32"/>
      <c r="C293" s="32"/>
      <c r="D293" s="32"/>
      <c r="E293" s="32"/>
      <c r="F293" s="32"/>
      <c r="G293" s="32"/>
      <c r="H293" s="32"/>
      <c r="I293" s="32"/>
      <c r="J293" s="33"/>
      <c r="K293" s="34">
        <f>SUM(L292)</f>
        <v>30199.200000000001</v>
      </c>
      <c r="L293" s="35"/>
    </row>
    <row r="294" spans="1:12" ht="25.5" customHeight="1">
      <c r="A294" s="36" t="s">
        <v>223</v>
      </c>
      <c r="B294" s="37"/>
      <c r="C294" s="37"/>
      <c r="D294" s="37"/>
      <c r="E294" s="37"/>
      <c r="F294" s="37"/>
      <c r="G294" s="37"/>
      <c r="H294" s="37"/>
      <c r="I294" s="37"/>
      <c r="J294" s="38"/>
      <c r="K294" s="39">
        <f>SUM(K76+K141+K222+K290+K293)</f>
        <v>343475.24</v>
      </c>
      <c r="L294" s="40"/>
    </row>
  </sheetData>
  <mergeCells count="34">
    <mergeCell ref="A1:L1"/>
    <mergeCell ref="A2:L2"/>
    <mergeCell ref="A3:L3"/>
    <mergeCell ref="A9:L9"/>
    <mergeCell ref="K10:L11"/>
    <mergeCell ref="E10:F11"/>
    <mergeCell ref="G10:H11"/>
    <mergeCell ref="D10:D11"/>
    <mergeCell ref="A10:A11"/>
    <mergeCell ref="B10:B11"/>
    <mergeCell ref="C10:C11"/>
    <mergeCell ref="A13:A75"/>
    <mergeCell ref="A76:J76"/>
    <mergeCell ref="K76:L76"/>
    <mergeCell ref="A77:L77"/>
    <mergeCell ref="A7:L7"/>
    <mergeCell ref="I10:J11"/>
    <mergeCell ref="A12:D12"/>
    <mergeCell ref="A142:L142"/>
    <mergeCell ref="A143:A221"/>
    <mergeCell ref="A222:J222"/>
    <mergeCell ref="K222:L222"/>
    <mergeCell ref="A78:A140"/>
    <mergeCell ref="A141:J141"/>
    <mergeCell ref="K141:L141"/>
    <mergeCell ref="A293:J293"/>
    <mergeCell ref="K293:L293"/>
    <mergeCell ref="A294:J294"/>
    <mergeCell ref="K294:L294"/>
    <mergeCell ref="A223:L223"/>
    <mergeCell ref="A290:J290"/>
    <mergeCell ref="K290:L290"/>
    <mergeCell ref="A291:L291"/>
    <mergeCell ref="A224:A289"/>
  </mergeCells>
  <printOptions horizontalCentered="1"/>
  <pageMargins left="0.17" right="0" top="0.31496062992125984" bottom="0" header="0" footer="0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9"/>
  <sheetViews>
    <sheetView tabSelected="1" view="pageBreakPreview" topLeftCell="A187" zoomScale="60" zoomScaleNormal="100" workbookViewId="0">
      <selection activeCell="D209" sqref="D209"/>
    </sheetView>
  </sheetViews>
  <sheetFormatPr defaultRowHeight="15.75"/>
  <cols>
    <col min="1" max="1" width="6.28515625" style="5" customWidth="1"/>
    <col min="2" max="2" width="6.42578125" style="5" customWidth="1"/>
    <col min="3" max="3" width="9.140625" style="6" customWidth="1"/>
    <col min="4" max="4" width="58" style="1" customWidth="1"/>
    <col min="5" max="5" width="11.42578125" style="11" customWidth="1"/>
    <col min="6" max="6" width="12.5703125" style="11" customWidth="1"/>
    <col min="7" max="16384" width="9.140625" style="4"/>
  </cols>
  <sheetData>
    <row r="1" spans="1:6" ht="18.75">
      <c r="A1" s="60" t="s">
        <v>2</v>
      </c>
      <c r="B1" s="60"/>
      <c r="C1" s="60"/>
      <c r="D1" s="60"/>
      <c r="E1" s="60"/>
      <c r="F1" s="60"/>
    </row>
    <row r="2" spans="1:6" ht="18.75">
      <c r="A2" s="61" t="s">
        <v>3</v>
      </c>
      <c r="B2" s="61"/>
      <c r="C2" s="61"/>
      <c r="D2" s="61"/>
      <c r="E2" s="61"/>
      <c r="F2" s="61"/>
    </row>
    <row r="3" spans="1:6" ht="18.75">
      <c r="A3" s="62" t="s">
        <v>4</v>
      </c>
      <c r="B3" s="62"/>
      <c r="C3" s="62"/>
      <c r="D3" s="62"/>
      <c r="E3" s="62"/>
      <c r="F3" s="62"/>
    </row>
    <row r="4" spans="1:6" ht="18.75">
      <c r="A4" s="29"/>
      <c r="B4" s="29"/>
      <c r="C4" s="29"/>
      <c r="D4" s="29"/>
      <c r="E4" s="30"/>
      <c r="F4" s="30"/>
    </row>
    <row r="5" spans="1:6" ht="18.75">
      <c r="A5" s="29"/>
      <c r="B5" s="29"/>
      <c r="C5" s="29"/>
      <c r="D5" s="29"/>
      <c r="E5" s="30"/>
      <c r="F5" s="30"/>
    </row>
    <row r="6" spans="1:6" ht="27" customHeight="1">
      <c r="A6" s="54" t="s">
        <v>230</v>
      </c>
      <c r="B6" s="54"/>
      <c r="C6" s="54"/>
      <c r="D6" s="54"/>
      <c r="E6" s="54"/>
      <c r="F6" s="54"/>
    </row>
    <row r="7" spans="1:6">
      <c r="A7" s="21"/>
      <c r="B7" s="21"/>
      <c r="C7" s="21"/>
      <c r="D7" s="21"/>
      <c r="E7" s="7"/>
      <c r="F7" s="7"/>
    </row>
    <row r="8" spans="1:6">
      <c r="A8" s="63"/>
      <c r="B8" s="63"/>
      <c r="C8" s="63"/>
      <c r="D8" s="63"/>
      <c r="E8" s="63"/>
      <c r="F8" s="63"/>
    </row>
    <row r="9" spans="1:6" ht="45" customHeight="1">
      <c r="A9" s="22" t="s">
        <v>225</v>
      </c>
      <c r="B9" s="22" t="s">
        <v>14</v>
      </c>
      <c r="C9" s="22" t="s">
        <v>224</v>
      </c>
      <c r="D9" s="22" t="s">
        <v>15</v>
      </c>
      <c r="E9" s="8" t="s">
        <v>5</v>
      </c>
      <c r="F9" s="8" t="s">
        <v>1</v>
      </c>
    </row>
    <row r="10" spans="1:6" ht="21" customHeight="1">
      <c r="A10" s="73" t="s">
        <v>79</v>
      </c>
      <c r="B10" s="73"/>
      <c r="C10" s="73"/>
      <c r="D10" s="73"/>
      <c r="E10" s="73"/>
      <c r="F10" s="73"/>
    </row>
    <row r="11" spans="1:6" ht="21" customHeight="1">
      <c r="A11" s="47" t="s">
        <v>8</v>
      </c>
      <c r="B11" s="13" t="s">
        <v>14</v>
      </c>
      <c r="C11" s="23">
        <v>2</v>
      </c>
      <c r="D11" s="14" t="s">
        <v>17</v>
      </c>
      <c r="E11" s="20">
        <v>401.46</v>
      </c>
      <c r="F11" s="20">
        <v>802.92</v>
      </c>
    </row>
    <row r="12" spans="1:6" ht="21" customHeight="1">
      <c r="A12" s="48"/>
      <c r="B12" s="13" t="s">
        <v>14</v>
      </c>
      <c r="C12" s="23">
        <v>2</v>
      </c>
      <c r="D12" s="14" t="s">
        <v>18</v>
      </c>
      <c r="E12" s="20">
        <v>341.74</v>
      </c>
      <c r="F12" s="20">
        <v>683.48</v>
      </c>
    </row>
    <row r="13" spans="1:6" ht="21" customHeight="1">
      <c r="A13" s="48"/>
      <c r="B13" s="13" t="s">
        <v>14</v>
      </c>
      <c r="C13" s="23">
        <v>1</v>
      </c>
      <c r="D13" s="14" t="s">
        <v>19</v>
      </c>
      <c r="E13" s="20">
        <v>857.88</v>
      </c>
      <c r="F13" s="20">
        <v>857.88</v>
      </c>
    </row>
    <row r="14" spans="1:6" ht="21" customHeight="1">
      <c r="A14" s="48"/>
      <c r="B14" s="13" t="s">
        <v>14</v>
      </c>
      <c r="C14" s="23">
        <v>4</v>
      </c>
      <c r="D14" s="14" t="s">
        <v>20</v>
      </c>
      <c r="E14" s="20">
        <v>77.22</v>
      </c>
      <c r="F14" s="20">
        <v>308.88</v>
      </c>
    </row>
    <row r="15" spans="1:6" ht="21" customHeight="1">
      <c r="A15" s="48"/>
      <c r="B15" s="13" t="s">
        <v>14</v>
      </c>
      <c r="C15" s="23">
        <v>1</v>
      </c>
      <c r="D15" s="14" t="s">
        <v>21</v>
      </c>
      <c r="E15" s="20">
        <v>525.24</v>
      </c>
      <c r="F15" s="20">
        <v>525.24</v>
      </c>
    </row>
    <row r="16" spans="1:6" ht="21" customHeight="1">
      <c r="A16" s="48"/>
      <c r="B16" s="13" t="s">
        <v>14</v>
      </c>
      <c r="C16" s="23">
        <v>1</v>
      </c>
      <c r="D16" s="14" t="s">
        <v>22</v>
      </c>
      <c r="E16" s="20">
        <v>3063.82</v>
      </c>
      <c r="F16" s="20">
        <v>3063.82</v>
      </c>
    </row>
    <row r="17" spans="1:6" ht="21" customHeight="1">
      <c r="A17" s="48"/>
      <c r="B17" s="13" t="s">
        <v>14</v>
      </c>
      <c r="C17" s="23">
        <v>1</v>
      </c>
      <c r="D17" s="14" t="s">
        <v>23</v>
      </c>
      <c r="E17" s="20">
        <v>346.75</v>
      </c>
      <c r="F17" s="20">
        <v>346.75</v>
      </c>
    </row>
    <row r="18" spans="1:6" ht="21" customHeight="1">
      <c r="A18" s="48"/>
      <c r="B18" s="13" t="s">
        <v>14</v>
      </c>
      <c r="C18" s="23">
        <v>1</v>
      </c>
      <c r="D18" s="14" t="s">
        <v>24</v>
      </c>
      <c r="E18" s="20">
        <v>272.25</v>
      </c>
      <c r="F18" s="20">
        <v>272.25</v>
      </c>
    </row>
    <row r="19" spans="1:6" ht="21" customHeight="1">
      <c r="A19" s="48"/>
      <c r="B19" s="13" t="s">
        <v>14</v>
      </c>
      <c r="C19" s="23">
        <v>2</v>
      </c>
      <c r="D19" s="14" t="s">
        <v>25</v>
      </c>
      <c r="E19" s="20">
        <v>182.61</v>
      </c>
      <c r="F19" s="20">
        <v>365.22</v>
      </c>
    </row>
    <row r="20" spans="1:6" ht="21" customHeight="1">
      <c r="A20" s="48"/>
      <c r="B20" s="13" t="s">
        <v>14</v>
      </c>
      <c r="C20" s="23">
        <v>1</v>
      </c>
      <c r="D20" s="14" t="s">
        <v>26</v>
      </c>
      <c r="E20" s="20">
        <v>759.07</v>
      </c>
      <c r="F20" s="20">
        <v>759.07</v>
      </c>
    </row>
    <row r="21" spans="1:6" ht="21" customHeight="1">
      <c r="A21" s="48"/>
      <c r="B21" s="13" t="s">
        <v>14</v>
      </c>
      <c r="C21" s="23">
        <v>1</v>
      </c>
      <c r="D21" s="14" t="s">
        <v>27</v>
      </c>
      <c r="E21" s="20">
        <v>120.6</v>
      </c>
      <c r="F21" s="20">
        <v>120.6</v>
      </c>
    </row>
    <row r="22" spans="1:6" ht="21" customHeight="1">
      <c r="A22" s="48"/>
      <c r="B22" s="13" t="s">
        <v>14</v>
      </c>
      <c r="C22" s="23">
        <v>1</v>
      </c>
      <c r="D22" s="14" t="s">
        <v>28</v>
      </c>
      <c r="E22" s="20">
        <v>126.74</v>
      </c>
      <c r="F22" s="20">
        <v>126.74</v>
      </c>
    </row>
    <row r="23" spans="1:6" ht="21" customHeight="1">
      <c r="A23" s="48"/>
      <c r="B23" s="13" t="s">
        <v>14</v>
      </c>
      <c r="C23" s="23">
        <v>2</v>
      </c>
      <c r="D23" s="14" t="s">
        <v>29</v>
      </c>
      <c r="E23" s="20">
        <v>274.91000000000003</v>
      </c>
      <c r="F23" s="20">
        <v>549.82000000000005</v>
      </c>
    </row>
    <row r="24" spans="1:6" ht="21" customHeight="1">
      <c r="A24" s="48"/>
      <c r="B24" s="13" t="s">
        <v>14</v>
      </c>
      <c r="C24" s="23">
        <v>2</v>
      </c>
      <c r="D24" s="14" t="s">
        <v>30</v>
      </c>
      <c r="E24" s="20">
        <v>214.32</v>
      </c>
      <c r="F24" s="20">
        <v>428.64</v>
      </c>
    </row>
    <row r="25" spans="1:6" ht="21" customHeight="1">
      <c r="A25" s="48"/>
      <c r="B25" s="13" t="s">
        <v>14</v>
      </c>
      <c r="C25" s="23">
        <v>4</v>
      </c>
      <c r="D25" s="14" t="s">
        <v>31</v>
      </c>
      <c r="E25" s="20">
        <v>1933.71</v>
      </c>
      <c r="F25" s="20">
        <v>7734.84</v>
      </c>
    </row>
    <row r="26" spans="1:6" ht="21" customHeight="1">
      <c r="A26" s="48"/>
      <c r="B26" s="13" t="s">
        <v>14</v>
      </c>
      <c r="C26" s="23">
        <v>4</v>
      </c>
      <c r="D26" s="14" t="s">
        <v>32</v>
      </c>
      <c r="E26" s="20">
        <v>119.18</v>
      </c>
      <c r="F26" s="20">
        <v>476.72</v>
      </c>
    </row>
    <row r="27" spans="1:6" ht="21" customHeight="1">
      <c r="A27" s="48"/>
      <c r="B27" s="13" t="s">
        <v>14</v>
      </c>
      <c r="C27" s="23">
        <v>4</v>
      </c>
      <c r="D27" s="14" t="s">
        <v>33</v>
      </c>
      <c r="E27" s="20">
        <v>84.36</v>
      </c>
      <c r="F27" s="20">
        <v>337.44</v>
      </c>
    </row>
    <row r="28" spans="1:6" ht="21" customHeight="1">
      <c r="A28" s="48"/>
      <c r="B28" s="13" t="s">
        <v>14</v>
      </c>
      <c r="C28" s="23">
        <v>4</v>
      </c>
      <c r="D28" s="14" t="s">
        <v>34</v>
      </c>
      <c r="E28" s="20">
        <v>77.290000000000006</v>
      </c>
      <c r="F28" s="20">
        <v>309.16000000000003</v>
      </c>
    </row>
    <row r="29" spans="1:6" ht="21" customHeight="1">
      <c r="A29" s="48"/>
      <c r="B29" s="13" t="s">
        <v>14</v>
      </c>
      <c r="C29" s="23">
        <v>1</v>
      </c>
      <c r="D29" s="14" t="s">
        <v>35</v>
      </c>
      <c r="E29" s="20">
        <v>323.88</v>
      </c>
      <c r="F29" s="20">
        <v>323.88</v>
      </c>
    </row>
    <row r="30" spans="1:6" ht="21" customHeight="1">
      <c r="A30" s="48"/>
      <c r="B30" s="13" t="s">
        <v>14</v>
      </c>
      <c r="C30" s="23">
        <v>1</v>
      </c>
      <c r="D30" s="14" t="s">
        <v>36</v>
      </c>
      <c r="E30" s="20">
        <v>206.62</v>
      </c>
      <c r="F30" s="20">
        <v>206.62</v>
      </c>
    </row>
    <row r="31" spans="1:6" ht="21" customHeight="1">
      <c r="A31" s="48"/>
      <c r="B31" s="13" t="s">
        <v>14</v>
      </c>
      <c r="C31" s="23">
        <v>1</v>
      </c>
      <c r="D31" s="14" t="s">
        <v>37</v>
      </c>
      <c r="E31" s="20">
        <v>151.38</v>
      </c>
      <c r="F31" s="20">
        <v>151.38</v>
      </c>
    </row>
    <row r="32" spans="1:6" ht="21" customHeight="1">
      <c r="A32" s="48"/>
      <c r="B32" s="13" t="s">
        <v>14</v>
      </c>
      <c r="C32" s="23">
        <v>2</v>
      </c>
      <c r="D32" s="14" t="s">
        <v>38</v>
      </c>
      <c r="E32" s="20">
        <v>333.97</v>
      </c>
      <c r="F32" s="20">
        <v>667.94</v>
      </c>
    </row>
    <row r="33" spans="1:6" ht="21" customHeight="1">
      <c r="A33" s="48"/>
      <c r="B33" s="13" t="s">
        <v>14</v>
      </c>
      <c r="C33" s="23">
        <v>4</v>
      </c>
      <c r="D33" s="14" t="s">
        <v>39</v>
      </c>
      <c r="E33" s="20">
        <v>123.77</v>
      </c>
      <c r="F33" s="20">
        <v>495.08</v>
      </c>
    </row>
    <row r="34" spans="1:6" ht="21" customHeight="1">
      <c r="A34" s="48"/>
      <c r="B34" s="13" t="s">
        <v>14</v>
      </c>
      <c r="C34" s="23">
        <v>1</v>
      </c>
      <c r="D34" s="14" t="s">
        <v>40</v>
      </c>
      <c r="E34" s="20">
        <v>156.77000000000001</v>
      </c>
      <c r="F34" s="20">
        <v>156.77000000000001</v>
      </c>
    </row>
    <row r="35" spans="1:6" ht="21" customHeight="1">
      <c r="A35" s="48"/>
      <c r="B35" s="13" t="s">
        <v>14</v>
      </c>
      <c r="C35" s="23">
        <v>2</v>
      </c>
      <c r="D35" s="14" t="s">
        <v>41</v>
      </c>
      <c r="E35" s="20">
        <v>130.59</v>
      </c>
      <c r="F35" s="20">
        <v>261.18</v>
      </c>
    </row>
    <row r="36" spans="1:6" ht="21" customHeight="1">
      <c r="A36" s="48"/>
      <c r="B36" s="13" t="s">
        <v>14</v>
      </c>
      <c r="C36" s="23">
        <v>2</v>
      </c>
      <c r="D36" s="14" t="s">
        <v>42</v>
      </c>
      <c r="E36" s="20">
        <v>176.6</v>
      </c>
      <c r="F36" s="20">
        <v>353.2</v>
      </c>
    </row>
    <row r="37" spans="1:6" ht="21" customHeight="1">
      <c r="A37" s="48"/>
      <c r="B37" s="13" t="s">
        <v>14</v>
      </c>
      <c r="C37" s="23">
        <v>2</v>
      </c>
      <c r="D37" s="14" t="s">
        <v>42</v>
      </c>
      <c r="E37" s="20">
        <v>211.63</v>
      </c>
      <c r="F37" s="20">
        <v>423.26</v>
      </c>
    </row>
    <row r="38" spans="1:6" ht="21" customHeight="1">
      <c r="A38" s="48"/>
      <c r="B38" s="13" t="s">
        <v>14</v>
      </c>
      <c r="C38" s="23">
        <v>1</v>
      </c>
      <c r="D38" s="14" t="s">
        <v>43</v>
      </c>
      <c r="E38" s="20">
        <v>462.6</v>
      </c>
      <c r="F38" s="20">
        <v>462.6</v>
      </c>
    </row>
    <row r="39" spans="1:6" ht="21" customHeight="1">
      <c r="A39" s="48"/>
      <c r="B39" s="13" t="s">
        <v>14</v>
      </c>
      <c r="C39" s="23">
        <v>1</v>
      </c>
      <c r="D39" s="14" t="s">
        <v>44</v>
      </c>
      <c r="E39" s="20">
        <v>184.53</v>
      </c>
      <c r="F39" s="20">
        <v>184.53</v>
      </c>
    </row>
    <row r="40" spans="1:6" ht="21" customHeight="1">
      <c r="A40" s="48"/>
      <c r="B40" s="13" t="s">
        <v>14</v>
      </c>
      <c r="C40" s="23">
        <v>1</v>
      </c>
      <c r="D40" s="14" t="s">
        <v>45</v>
      </c>
      <c r="E40" s="20">
        <v>152.71</v>
      </c>
      <c r="F40" s="20">
        <v>152.71</v>
      </c>
    </row>
    <row r="41" spans="1:6" ht="21" customHeight="1">
      <c r="A41" s="48"/>
      <c r="B41" s="13" t="s">
        <v>14</v>
      </c>
      <c r="C41" s="23">
        <v>2</v>
      </c>
      <c r="D41" s="14" t="s">
        <v>46</v>
      </c>
      <c r="E41" s="20">
        <v>248.95</v>
      </c>
      <c r="F41" s="20">
        <v>497.9</v>
      </c>
    </row>
    <row r="42" spans="1:6" ht="21" customHeight="1">
      <c r="A42" s="48"/>
      <c r="B42" s="13" t="s">
        <v>14</v>
      </c>
      <c r="C42" s="23">
        <v>2</v>
      </c>
      <c r="D42" s="14" t="s">
        <v>47</v>
      </c>
      <c r="E42" s="20">
        <v>2285.35</v>
      </c>
      <c r="F42" s="20">
        <v>4570.7</v>
      </c>
    </row>
    <row r="43" spans="1:6" ht="21" customHeight="1">
      <c r="A43" s="48"/>
      <c r="B43" s="13" t="s">
        <v>14</v>
      </c>
      <c r="C43" s="23">
        <v>1</v>
      </c>
      <c r="D43" s="14" t="s">
        <v>48</v>
      </c>
      <c r="E43" s="20">
        <v>2366.46</v>
      </c>
      <c r="F43" s="20">
        <v>2366.46</v>
      </c>
    </row>
    <row r="44" spans="1:6" ht="21" customHeight="1">
      <c r="A44" s="48"/>
      <c r="B44" s="13" t="s">
        <v>14</v>
      </c>
      <c r="C44" s="23">
        <v>1</v>
      </c>
      <c r="D44" s="14" t="s">
        <v>49</v>
      </c>
      <c r="E44" s="20">
        <v>670.48</v>
      </c>
      <c r="F44" s="20">
        <v>670.48</v>
      </c>
    </row>
    <row r="45" spans="1:6" ht="21" customHeight="1">
      <c r="A45" s="48"/>
      <c r="B45" s="13" t="s">
        <v>14</v>
      </c>
      <c r="C45" s="23">
        <v>2</v>
      </c>
      <c r="D45" s="14" t="s">
        <v>50</v>
      </c>
      <c r="E45" s="20">
        <v>130.94999999999999</v>
      </c>
      <c r="F45" s="20">
        <v>261.89999999999998</v>
      </c>
    </row>
    <row r="46" spans="1:6" ht="21" customHeight="1">
      <c r="A46" s="48"/>
      <c r="B46" s="13" t="s">
        <v>14</v>
      </c>
      <c r="C46" s="23">
        <v>1</v>
      </c>
      <c r="D46" s="14" t="s">
        <v>51</v>
      </c>
      <c r="E46" s="20">
        <v>483.25</v>
      </c>
      <c r="F46" s="20">
        <v>483.25</v>
      </c>
    </row>
    <row r="47" spans="1:6" ht="21" customHeight="1">
      <c r="A47" s="48"/>
      <c r="B47" s="13" t="s">
        <v>14</v>
      </c>
      <c r="C47" s="23">
        <v>1</v>
      </c>
      <c r="D47" s="14" t="s">
        <v>52</v>
      </c>
      <c r="E47" s="20">
        <v>800.35</v>
      </c>
      <c r="F47" s="20">
        <v>800.35</v>
      </c>
    </row>
    <row r="48" spans="1:6" ht="21" customHeight="1">
      <c r="A48" s="48"/>
      <c r="B48" s="13" t="s">
        <v>14</v>
      </c>
      <c r="C48" s="23">
        <v>1</v>
      </c>
      <c r="D48" s="14" t="s">
        <v>53</v>
      </c>
      <c r="E48" s="20">
        <v>254.23</v>
      </c>
      <c r="F48" s="20">
        <v>254.23</v>
      </c>
    </row>
    <row r="49" spans="1:6" ht="21" customHeight="1">
      <c r="A49" s="48"/>
      <c r="B49" s="13" t="s">
        <v>14</v>
      </c>
      <c r="C49" s="23">
        <v>1</v>
      </c>
      <c r="D49" s="14" t="s">
        <v>54</v>
      </c>
      <c r="E49" s="20">
        <v>265.22000000000003</v>
      </c>
      <c r="F49" s="20">
        <v>265.22000000000003</v>
      </c>
    </row>
    <row r="50" spans="1:6" ht="21" customHeight="1">
      <c r="A50" s="48"/>
      <c r="B50" s="13" t="s">
        <v>14</v>
      </c>
      <c r="C50" s="23">
        <v>1</v>
      </c>
      <c r="D50" s="14" t="s">
        <v>55</v>
      </c>
      <c r="E50" s="20">
        <v>114.38</v>
      </c>
      <c r="F50" s="20">
        <v>114.38</v>
      </c>
    </row>
    <row r="51" spans="1:6" ht="21" customHeight="1">
      <c r="A51" s="48"/>
      <c r="B51" s="13" t="s">
        <v>14</v>
      </c>
      <c r="C51" s="23">
        <v>1</v>
      </c>
      <c r="D51" s="14" t="s">
        <v>56</v>
      </c>
      <c r="E51" s="20">
        <v>139.66999999999999</v>
      </c>
      <c r="F51" s="20">
        <v>139.66999999999999</v>
      </c>
    </row>
    <row r="52" spans="1:6" ht="21" customHeight="1">
      <c r="A52" s="48"/>
      <c r="B52" s="13" t="s">
        <v>14</v>
      </c>
      <c r="C52" s="23">
        <v>1</v>
      </c>
      <c r="D52" s="14" t="s">
        <v>57</v>
      </c>
      <c r="E52" s="20">
        <v>319.12</v>
      </c>
      <c r="F52" s="20">
        <v>319.12</v>
      </c>
    </row>
    <row r="53" spans="1:6" ht="21" customHeight="1">
      <c r="A53" s="48"/>
      <c r="B53" s="13" t="s">
        <v>14</v>
      </c>
      <c r="C53" s="23">
        <v>2</v>
      </c>
      <c r="D53" s="14" t="s">
        <v>58</v>
      </c>
      <c r="E53" s="20">
        <v>85.59</v>
      </c>
      <c r="F53" s="20">
        <v>171.18</v>
      </c>
    </row>
    <row r="54" spans="1:6" ht="21" customHeight="1">
      <c r="A54" s="48"/>
      <c r="B54" s="13" t="s">
        <v>14</v>
      </c>
      <c r="C54" s="23">
        <v>4</v>
      </c>
      <c r="D54" s="14" t="s">
        <v>59</v>
      </c>
      <c r="E54" s="20">
        <v>80.59</v>
      </c>
      <c r="F54" s="20">
        <v>322.36</v>
      </c>
    </row>
    <row r="55" spans="1:6" ht="21" customHeight="1">
      <c r="A55" s="48"/>
      <c r="B55" s="13" t="s">
        <v>14</v>
      </c>
      <c r="C55" s="23">
        <v>1</v>
      </c>
      <c r="D55" s="14" t="s">
        <v>60</v>
      </c>
      <c r="E55" s="20">
        <v>491.71</v>
      </c>
      <c r="F55" s="20">
        <v>491.71</v>
      </c>
    </row>
    <row r="56" spans="1:6" ht="21" customHeight="1">
      <c r="A56" s="48"/>
      <c r="B56" s="13" t="s">
        <v>14</v>
      </c>
      <c r="C56" s="23">
        <v>1</v>
      </c>
      <c r="D56" s="14" t="s">
        <v>61</v>
      </c>
      <c r="E56" s="20">
        <v>341.68</v>
      </c>
      <c r="F56" s="20">
        <v>341.68</v>
      </c>
    </row>
    <row r="57" spans="1:6" ht="21" customHeight="1">
      <c r="A57" s="48"/>
      <c r="B57" s="13" t="s">
        <v>14</v>
      </c>
      <c r="C57" s="23">
        <v>1</v>
      </c>
      <c r="D57" s="14" t="s">
        <v>62</v>
      </c>
      <c r="E57" s="20">
        <v>341.09</v>
      </c>
      <c r="F57" s="20">
        <v>341.09</v>
      </c>
    </row>
    <row r="58" spans="1:6" ht="21" customHeight="1">
      <c r="A58" s="48"/>
      <c r="B58" s="13" t="s">
        <v>14</v>
      </c>
      <c r="C58" s="23">
        <v>2</v>
      </c>
      <c r="D58" s="14" t="s">
        <v>63</v>
      </c>
      <c r="E58" s="20">
        <v>390.55</v>
      </c>
      <c r="F58" s="20">
        <v>781.1</v>
      </c>
    </row>
    <row r="59" spans="1:6" ht="21" customHeight="1">
      <c r="A59" s="48"/>
      <c r="B59" s="13" t="s">
        <v>14</v>
      </c>
      <c r="C59" s="23">
        <v>1</v>
      </c>
      <c r="D59" s="14" t="s">
        <v>64</v>
      </c>
      <c r="E59" s="20">
        <v>2194.31</v>
      </c>
      <c r="F59" s="20">
        <v>2194.31</v>
      </c>
    </row>
    <row r="60" spans="1:6" ht="21" customHeight="1">
      <c r="A60" s="48"/>
      <c r="B60" s="13" t="s">
        <v>14</v>
      </c>
      <c r="C60" s="23">
        <v>2</v>
      </c>
      <c r="D60" s="14" t="s">
        <v>65</v>
      </c>
      <c r="E60" s="20">
        <v>965.46</v>
      </c>
      <c r="F60" s="20">
        <v>1930.92</v>
      </c>
    </row>
    <row r="61" spans="1:6" ht="21" customHeight="1">
      <c r="A61" s="48"/>
      <c r="B61" s="13" t="s">
        <v>14</v>
      </c>
      <c r="C61" s="23">
        <v>1</v>
      </c>
      <c r="D61" s="14" t="s">
        <v>66</v>
      </c>
      <c r="E61" s="20">
        <v>1346.35</v>
      </c>
      <c r="F61" s="20">
        <v>1346.35</v>
      </c>
    </row>
    <row r="62" spans="1:6" ht="21" customHeight="1">
      <c r="A62" s="48"/>
      <c r="B62" s="13" t="s">
        <v>14</v>
      </c>
      <c r="C62" s="23">
        <v>1</v>
      </c>
      <c r="D62" s="14" t="s">
        <v>67</v>
      </c>
      <c r="E62" s="20">
        <v>155.61000000000001</v>
      </c>
      <c r="F62" s="20">
        <v>155.61000000000001</v>
      </c>
    </row>
    <row r="63" spans="1:6" ht="21" customHeight="1">
      <c r="A63" s="48"/>
      <c r="B63" s="13" t="s">
        <v>14</v>
      </c>
      <c r="C63" s="23">
        <v>1</v>
      </c>
      <c r="D63" s="14" t="s">
        <v>68</v>
      </c>
      <c r="E63" s="20">
        <v>122.56</v>
      </c>
      <c r="F63" s="20">
        <v>122.56</v>
      </c>
    </row>
    <row r="64" spans="1:6" ht="21" customHeight="1">
      <c r="A64" s="48"/>
      <c r="B64" s="13" t="s">
        <v>14</v>
      </c>
      <c r="C64" s="23">
        <v>1</v>
      </c>
      <c r="D64" s="14" t="s">
        <v>69</v>
      </c>
      <c r="E64" s="20">
        <v>101.48</v>
      </c>
      <c r="F64" s="20">
        <v>101.48</v>
      </c>
    </row>
    <row r="65" spans="1:6" ht="21" customHeight="1">
      <c r="A65" s="48"/>
      <c r="B65" s="13" t="s">
        <v>14</v>
      </c>
      <c r="C65" s="23">
        <v>1</v>
      </c>
      <c r="D65" s="14" t="s">
        <v>70</v>
      </c>
      <c r="E65" s="20">
        <v>322.22000000000003</v>
      </c>
      <c r="F65" s="20">
        <v>322.22000000000003</v>
      </c>
    </row>
    <row r="66" spans="1:6" ht="21" customHeight="1">
      <c r="A66" s="48"/>
      <c r="B66" s="13" t="s">
        <v>14</v>
      </c>
      <c r="C66" s="23">
        <v>1</v>
      </c>
      <c r="D66" s="14" t="s">
        <v>71</v>
      </c>
      <c r="E66" s="20">
        <v>28800</v>
      </c>
      <c r="F66" s="20">
        <v>28800</v>
      </c>
    </row>
    <row r="67" spans="1:6" ht="21" customHeight="1">
      <c r="A67" s="48"/>
      <c r="B67" s="13" t="s">
        <v>14</v>
      </c>
      <c r="C67" s="23">
        <v>1</v>
      </c>
      <c r="D67" s="14" t="s">
        <v>72</v>
      </c>
      <c r="E67" s="20">
        <v>686</v>
      </c>
      <c r="F67" s="20">
        <v>686</v>
      </c>
    </row>
    <row r="68" spans="1:6" ht="21" customHeight="1">
      <c r="A68" s="48"/>
      <c r="B68" s="13" t="s">
        <v>14</v>
      </c>
      <c r="C68" s="23">
        <v>1</v>
      </c>
      <c r="D68" s="14" t="s">
        <v>73</v>
      </c>
      <c r="E68" s="20">
        <v>5795.83</v>
      </c>
      <c r="F68" s="20">
        <v>5795.83</v>
      </c>
    </row>
    <row r="69" spans="1:6" ht="21" customHeight="1">
      <c r="A69" s="48"/>
      <c r="B69" s="13" t="s">
        <v>14</v>
      </c>
      <c r="C69" s="23">
        <v>1</v>
      </c>
      <c r="D69" s="14" t="s">
        <v>74</v>
      </c>
      <c r="E69" s="20">
        <v>658.76</v>
      </c>
      <c r="F69" s="20">
        <v>658.76</v>
      </c>
    </row>
    <row r="70" spans="1:6" ht="21" customHeight="1">
      <c r="A70" s="48"/>
      <c r="B70" s="13" t="s">
        <v>14</v>
      </c>
      <c r="C70" s="23">
        <v>1</v>
      </c>
      <c r="D70" s="14" t="s">
        <v>75</v>
      </c>
      <c r="E70" s="20">
        <v>592.25</v>
      </c>
      <c r="F70" s="20">
        <v>592.25</v>
      </c>
    </row>
    <row r="71" spans="1:6" ht="21" customHeight="1">
      <c r="A71" s="48"/>
      <c r="B71" s="13" t="s">
        <v>14</v>
      </c>
      <c r="C71" s="23">
        <v>1</v>
      </c>
      <c r="D71" s="14" t="s">
        <v>76</v>
      </c>
      <c r="E71" s="20">
        <v>592.25</v>
      </c>
      <c r="F71" s="20">
        <v>592.25</v>
      </c>
    </row>
    <row r="72" spans="1:6" ht="21" customHeight="1">
      <c r="A72" s="48"/>
      <c r="B72" s="13" t="s">
        <v>14</v>
      </c>
      <c r="C72" s="23">
        <v>1</v>
      </c>
      <c r="D72" s="14" t="s">
        <v>77</v>
      </c>
      <c r="E72" s="20">
        <v>134.84</v>
      </c>
      <c r="F72" s="20">
        <v>134.84</v>
      </c>
    </row>
    <row r="73" spans="1:6" ht="21" customHeight="1">
      <c r="A73" s="49"/>
      <c r="B73" s="13" t="s">
        <v>14</v>
      </c>
      <c r="C73" s="23">
        <v>1</v>
      </c>
      <c r="D73" s="14" t="s">
        <v>78</v>
      </c>
      <c r="E73" s="20">
        <v>1098.01</v>
      </c>
      <c r="F73" s="20">
        <v>1098.01</v>
      </c>
    </row>
    <row r="74" spans="1:6" ht="30" customHeight="1">
      <c r="A74" s="50" t="s">
        <v>1</v>
      </c>
      <c r="B74" s="50"/>
      <c r="C74" s="50"/>
      <c r="D74" s="50"/>
      <c r="E74" s="34">
        <v>79632.789999999979</v>
      </c>
      <c r="F74" s="35"/>
    </row>
    <row r="75" spans="1:6" ht="21" customHeight="1">
      <c r="A75" s="51" t="s">
        <v>80</v>
      </c>
      <c r="B75" s="52"/>
      <c r="C75" s="52"/>
      <c r="D75" s="52"/>
      <c r="E75" s="52"/>
      <c r="F75" s="53"/>
    </row>
    <row r="76" spans="1:6" ht="21" customHeight="1">
      <c r="A76" s="47" t="s">
        <v>9</v>
      </c>
      <c r="B76" s="13" t="s">
        <v>14</v>
      </c>
      <c r="C76" s="23">
        <v>2</v>
      </c>
      <c r="D76" s="14" t="s">
        <v>17</v>
      </c>
      <c r="E76" s="20">
        <v>380.53</v>
      </c>
      <c r="F76" s="20">
        <v>761.06</v>
      </c>
    </row>
    <row r="77" spans="1:6" ht="21" customHeight="1">
      <c r="A77" s="48"/>
      <c r="B77" s="13" t="s">
        <v>14</v>
      </c>
      <c r="C77" s="23">
        <v>2</v>
      </c>
      <c r="D77" s="14" t="s">
        <v>18</v>
      </c>
      <c r="E77" s="20">
        <v>316.39</v>
      </c>
      <c r="F77" s="20">
        <v>632.78</v>
      </c>
    </row>
    <row r="78" spans="1:6" ht="21" customHeight="1">
      <c r="A78" s="48"/>
      <c r="B78" s="13" t="s">
        <v>14</v>
      </c>
      <c r="C78" s="23">
        <v>2</v>
      </c>
      <c r="D78" s="14" t="s">
        <v>81</v>
      </c>
      <c r="E78" s="20">
        <v>241.77</v>
      </c>
      <c r="F78" s="20">
        <v>483.54</v>
      </c>
    </row>
    <row r="79" spans="1:6" ht="21" customHeight="1">
      <c r="A79" s="48"/>
      <c r="B79" s="13" t="s">
        <v>14</v>
      </c>
      <c r="C79" s="23">
        <v>1</v>
      </c>
      <c r="D79" s="14" t="s">
        <v>82</v>
      </c>
      <c r="E79" s="20">
        <v>106.67</v>
      </c>
      <c r="F79" s="20">
        <v>106.67</v>
      </c>
    </row>
    <row r="80" spans="1:6" ht="21" customHeight="1">
      <c r="A80" s="48"/>
      <c r="B80" s="13" t="s">
        <v>14</v>
      </c>
      <c r="C80" s="23">
        <v>1</v>
      </c>
      <c r="D80" s="14" t="s">
        <v>83</v>
      </c>
      <c r="E80" s="20">
        <v>759.56</v>
      </c>
      <c r="F80" s="20">
        <v>759.56</v>
      </c>
    </row>
    <row r="81" spans="1:6" ht="21" customHeight="1">
      <c r="A81" s="48"/>
      <c r="B81" s="13" t="s">
        <v>14</v>
      </c>
      <c r="C81" s="23">
        <v>1</v>
      </c>
      <c r="D81" s="14" t="s">
        <v>84</v>
      </c>
      <c r="E81" s="20">
        <v>570.58000000000004</v>
      </c>
      <c r="F81" s="20">
        <v>570.58000000000004</v>
      </c>
    </row>
    <row r="82" spans="1:6" ht="21" customHeight="1">
      <c r="A82" s="48"/>
      <c r="B82" s="13" t="s">
        <v>14</v>
      </c>
      <c r="C82" s="23">
        <v>1</v>
      </c>
      <c r="D82" s="14" t="s">
        <v>26</v>
      </c>
      <c r="E82" s="20">
        <v>201.29</v>
      </c>
      <c r="F82" s="20">
        <v>201.29</v>
      </c>
    </row>
    <row r="83" spans="1:6" ht="21" customHeight="1">
      <c r="A83" s="48"/>
      <c r="B83" s="13" t="s">
        <v>14</v>
      </c>
      <c r="C83" s="23">
        <v>4</v>
      </c>
      <c r="D83" s="14" t="s">
        <v>85</v>
      </c>
      <c r="E83" s="20">
        <v>158.93</v>
      </c>
      <c r="F83" s="20">
        <v>635.72</v>
      </c>
    </row>
    <row r="84" spans="1:6" ht="21" customHeight="1">
      <c r="A84" s="48"/>
      <c r="B84" s="13" t="s">
        <v>14</v>
      </c>
      <c r="C84" s="23">
        <v>4</v>
      </c>
      <c r="D84" s="14" t="s">
        <v>86</v>
      </c>
      <c r="E84" s="20">
        <v>83.38</v>
      </c>
      <c r="F84" s="20">
        <v>333.52</v>
      </c>
    </row>
    <row r="85" spans="1:6" ht="21" customHeight="1">
      <c r="A85" s="48"/>
      <c r="B85" s="13" t="s">
        <v>14</v>
      </c>
      <c r="C85" s="23">
        <v>1</v>
      </c>
      <c r="D85" s="14" t="s">
        <v>87</v>
      </c>
      <c r="E85" s="20">
        <v>305.36</v>
      </c>
      <c r="F85" s="20">
        <v>305.36</v>
      </c>
    </row>
    <row r="86" spans="1:6" ht="21" customHeight="1">
      <c r="A86" s="48"/>
      <c r="B86" s="13" t="s">
        <v>14</v>
      </c>
      <c r="C86" s="23">
        <v>2</v>
      </c>
      <c r="D86" s="14" t="s">
        <v>88</v>
      </c>
      <c r="E86" s="20">
        <v>233.69</v>
      </c>
      <c r="F86" s="20">
        <v>467.38</v>
      </c>
    </row>
    <row r="87" spans="1:6" ht="21" customHeight="1">
      <c r="A87" s="48"/>
      <c r="B87" s="13" t="s">
        <v>14</v>
      </c>
      <c r="C87" s="23">
        <v>2</v>
      </c>
      <c r="D87" s="14" t="s">
        <v>89</v>
      </c>
      <c r="E87" s="20">
        <v>37.380000000000003</v>
      </c>
      <c r="F87" s="20">
        <v>74.760000000000005</v>
      </c>
    </row>
    <row r="88" spans="1:6" ht="21" customHeight="1">
      <c r="A88" s="48"/>
      <c r="B88" s="13" t="s">
        <v>14</v>
      </c>
      <c r="C88" s="23">
        <v>2</v>
      </c>
      <c r="D88" s="14" t="s">
        <v>90</v>
      </c>
      <c r="E88" s="20">
        <v>207.21</v>
      </c>
      <c r="F88" s="20">
        <v>414.42</v>
      </c>
    </row>
    <row r="89" spans="1:6" ht="21" customHeight="1">
      <c r="A89" s="48"/>
      <c r="B89" s="13" t="s">
        <v>14</v>
      </c>
      <c r="C89" s="23">
        <v>1</v>
      </c>
      <c r="D89" s="14" t="s">
        <v>91</v>
      </c>
      <c r="E89" s="20">
        <v>152.24</v>
      </c>
      <c r="F89" s="20">
        <v>152.24</v>
      </c>
    </row>
    <row r="90" spans="1:6" ht="21" customHeight="1">
      <c r="A90" s="48"/>
      <c r="B90" s="13" t="s">
        <v>14</v>
      </c>
      <c r="C90" s="23">
        <v>2</v>
      </c>
      <c r="D90" s="14" t="s">
        <v>92</v>
      </c>
      <c r="E90" s="20">
        <v>148.19</v>
      </c>
      <c r="F90" s="20">
        <v>296.38</v>
      </c>
    </row>
    <row r="91" spans="1:6" ht="21" customHeight="1">
      <c r="A91" s="48"/>
      <c r="B91" s="13" t="s">
        <v>14</v>
      </c>
      <c r="C91" s="23">
        <v>1</v>
      </c>
      <c r="D91" s="14" t="s">
        <v>93</v>
      </c>
      <c r="E91" s="20">
        <v>143.04</v>
      </c>
      <c r="F91" s="20">
        <v>143.04</v>
      </c>
    </row>
    <row r="92" spans="1:6" ht="21" customHeight="1">
      <c r="A92" s="48"/>
      <c r="B92" s="13" t="s">
        <v>14</v>
      </c>
      <c r="C92" s="23">
        <v>2</v>
      </c>
      <c r="D92" s="14" t="s">
        <v>94</v>
      </c>
      <c r="E92" s="20">
        <v>132.46</v>
      </c>
      <c r="F92" s="20">
        <v>264.92</v>
      </c>
    </row>
    <row r="93" spans="1:6" ht="21" customHeight="1">
      <c r="A93" s="48"/>
      <c r="B93" s="13" t="s">
        <v>14</v>
      </c>
      <c r="C93" s="23">
        <v>2</v>
      </c>
      <c r="D93" s="14" t="s">
        <v>95</v>
      </c>
      <c r="E93" s="20">
        <v>109.27</v>
      </c>
      <c r="F93" s="20">
        <v>218.54</v>
      </c>
    </row>
    <row r="94" spans="1:6" ht="21" customHeight="1">
      <c r="A94" s="48"/>
      <c r="B94" s="13" t="s">
        <v>14</v>
      </c>
      <c r="C94" s="23">
        <v>2</v>
      </c>
      <c r="D94" s="14" t="s">
        <v>96</v>
      </c>
      <c r="E94" s="20">
        <v>279.86</v>
      </c>
      <c r="F94" s="20">
        <v>559.72</v>
      </c>
    </row>
    <row r="95" spans="1:6" ht="21" customHeight="1">
      <c r="A95" s="48"/>
      <c r="B95" s="13" t="s">
        <v>14</v>
      </c>
      <c r="C95" s="23">
        <v>1</v>
      </c>
      <c r="D95" s="14" t="s">
        <v>97</v>
      </c>
      <c r="E95" s="20">
        <v>150.33000000000001</v>
      </c>
      <c r="F95" s="20">
        <v>150.33000000000001</v>
      </c>
    </row>
    <row r="96" spans="1:6" ht="21" customHeight="1">
      <c r="A96" s="48"/>
      <c r="B96" s="13" t="s">
        <v>14</v>
      </c>
      <c r="C96" s="23">
        <v>1</v>
      </c>
      <c r="D96" s="14" t="s">
        <v>98</v>
      </c>
      <c r="E96" s="20">
        <v>160.24</v>
      </c>
      <c r="F96" s="20">
        <v>160.24</v>
      </c>
    </row>
    <row r="97" spans="1:6" ht="21" customHeight="1">
      <c r="A97" s="48"/>
      <c r="B97" s="13" t="s">
        <v>14</v>
      </c>
      <c r="C97" s="23">
        <v>1</v>
      </c>
      <c r="D97" s="14" t="s">
        <v>99</v>
      </c>
      <c r="E97" s="20">
        <v>191.13</v>
      </c>
      <c r="F97" s="20">
        <v>191.13</v>
      </c>
    </row>
    <row r="98" spans="1:6" ht="21" customHeight="1">
      <c r="A98" s="48"/>
      <c r="B98" s="13" t="s">
        <v>14</v>
      </c>
      <c r="C98" s="23">
        <v>1</v>
      </c>
      <c r="D98" s="14" t="s">
        <v>100</v>
      </c>
      <c r="E98" s="20">
        <v>38.92</v>
      </c>
      <c r="F98" s="20">
        <v>38.92</v>
      </c>
    </row>
    <row r="99" spans="1:6" ht="21" customHeight="1">
      <c r="A99" s="48"/>
      <c r="B99" s="13" t="s">
        <v>14</v>
      </c>
      <c r="C99" s="23">
        <v>1</v>
      </c>
      <c r="D99" s="14" t="s">
        <v>101</v>
      </c>
      <c r="E99" s="20">
        <v>169.95</v>
      </c>
      <c r="F99" s="20">
        <v>169.95</v>
      </c>
    </row>
    <row r="100" spans="1:6" ht="21" customHeight="1">
      <c r="A100" s="48"/>
      <c r="B100" s="13" t="s">
        <v>14</v>
      </c>
      <c r="C100" s="23">
        <v>1</v>
      </c>
      <c r="D100" s="14" t="s">
        <v>61</v>
      </c>
      <c r="E100" s="20">
        <v>165.64</v>
      </c>
      <c r="F100" s="20">
        <v>165.64</v>
      </c>
    </row>
    <row r="101" spans="1:6" ht="21" customHeight="1">
      <c r="A101" s="48"/>
      <c r="B101" s="13" t="s">
        <v>14</v>
      </c>
      <c r="C101" s="23">
        <v>1</v>
      </c>
      <c r="D101" s="14" t="s">
        <v>102</v>
      </c>
      <c r="E101" s="20">
        <v>182.45</v>
      </c>
      <c r="F101" s="20">
        <v>182.45</v>
      </c>
    </row>
    <row r="102" spans="1:6" ht="21" customHeight="1">
      <c r="A102" s="48"/>
      <c r="B102" s="13" t="s">
        <v>14</v>
      </c>
      <c r="C102" s="23">
        <v>2</v>
      </c>
      <c r="D102" s="14" t="s">
        <v>103</v>
      </c>
      <c r="E102" s="20">
        <v>210.41</v>
      </c>
      <c r="F102" s="20">
        <v>420.82</v>
      </c>
    </row>
    <row r="103" spans="1:6" ht="21" customHeight="1">
      <c r="A103" s="48"/>
      <c r="B103" s="13" t="s">
        <v>14</v>
      </c>
      <c r="C103" s="23">
        <v>1</v>
      </c>
      <c r="D103" s="14" t="s">
        <v>104</v>
      </c>
      <c r="E103" s="20">
        <v>175.32</v>
      </c>
      <c r="F103" s="20">
        <v>175.32</v>
      </c>
    </row>
    <row r="104" spans="1:6" ht="21" customHeight="1">
      <c r="A104" s="48"/>
      <c r="B104" s="13" t="s">
        <v>14</v>
      </c>
      <c r="C104" s="23">
        <v>1</v>
      </c>
      <c r="D104" s="14" t="s">
        <v>105</v>
      </c>
      <c r="E104" s="20">
        <v>179.44</v>
      </c>
      <c r="F104" s="20">
        <v>179.44</v>
      </c>
    </row>
    <row r="105" spans="1:6" ht="21" customHeight="1">
      <c r="A105" s="48"/>
      <c r="B105" s="13" t="s">
        <v>14</v>
      </c>
      <c r="C105" s="23">
        <v>1</v>
      </c>
      <c r="D105" s="14" t="s">
        <v>106</v>
      </c>
      <c r="E105" s="20">
        <v>96.91</v>
      </c>
      <c r="F105" s="20">
        <v>96.91</v>
      </c>
    </row>
    <row r="106" spans="1:6" ht="21" customHeight="1">
      <c r="A106" s="48"/>
      <c r="B106" s="13" t="s">
        <v>14</v>
      </c>
      <c r="C106" s="23">
        <v>2</v>
      </c>
      <c r="D106" s="14" t="s">
        <v>107</v>
      </c>
      <c r="E106" s="20">
        <v>175.55</v>
      </c>
      <c r="F106" s="20">
        <v>351.1</v>
      </c>
    </row>
    <row r="107" spans="1:6" ht="21" customHeight="1">
      <c r="A107" s="48"/>
      <c r="B107" s="13" t="s">
        <v>14</v>
      </c>
      <c r="C107" s="23">
        <v>2</v>
      </c>
      <c r="D107" s="14" t="s">
        <v>108</v>
      </c>
      <c r="E107" s="20">
        <v>64.12</v>
      </c>
      <c r="F107" s="20">
        <v>128.24</v>
      </c>
    </row>
    <row r="108" spans="1:6" ht="21" customHeight="1">
      <c r="A108" s="48"/>
      <c r="B108" s="13" t="s">
        <v>14</v>
      </c>
      <c r="C108" s="23">
        <v>1</v>
      </c>
      <c r="D108" s="14" t="s">
        <v>109</v>
      </c>
      <c r="E108" s="20">
        <v>717.77</v>
      </c>
      <c r="F108" s="20">
        <v>717.77</v>
      </c>
    </row>
    <row r="109" spans="1:6" ht="21" customHeight="1">
      <c r="A109" s="48"/>
      <c r="B109" s="13" t="s">
        <v>14</v>
      </c>
      <c r="C109" s="23">
        <v>1</v>
      </c>
      <c r="D109" s="14" t="s">
        <v>110</v>
      </c>
      <c r="E109" s="20">
        <v>82.56</v>
      </c>
      <c r="F109" s="20">
        <v>82.56</v>
      </c>
    </row>
    <row r="110" spans="1:6" ht="21" customHeight="1">
      <c r="A110" s="48"/>
      <c r="B110" s="13" t="s">
        <v>14</v>
      </c>
      <c r="C110" s="23">
        <v>1</v>
      </c>
      <c r="D110" s="14" t="s">
        <v>111</v>
      </c>
      <c r="E110" s="20">
        <v>226.1</v>
      </c>
      <c r="F110" s="20">
        <v>226.1</v>
      </c>
    </row>
    <row r="111" spans="1:6" ht="21" customHeight="1">
      <c r="A111" s="48"/>
      <c r="B111" s="13" t="s">
        <v>14</v>
      </c>
      <c r="C111" s="23">
        <v>2</v>
      </c>
      <c r="D111" s="14" t="s">
        <v>29</v>
      </c>
      <c r="E111" s="20">
        <v>131.33000000000001</v>
      </c>
      <c r="F111" s="20">
        <v>262.66000000000003</v>
      </c>
    </row>
    <row r="112" spans="1:6" ht="21" customHeight="1">
      <c r="A112" s="48"/>
      <c r="B112" s="13" t="s">
        <v>14</v>
      </c>
      <c r="C112" s="23">
        <v>1</v>
      </c>
      <c r="D112" s="14" t="s">
        <v>112</v>
      </c>
      <c r="E112" s="20">
        <v>546.13</v>
      </c>
      <c r="F112" s="20">
        <v>546.13</v>
      </c>
    </row>
    <row r="113" spans="1:6" ht="21" customHeight="1">
      <c r="A113" s="48"/>
      <c r="B113" s="13" t="s">
        <v>14</v>
      </c>
      <c r="C113" s="23">
        <v>4</v>
      </c>
      <c r="D113" s="14" t="s">
        <v>113</v>
      </c>
      <c r="E113" s="20">
        <v>55.66</v>
      </c>
      <c r="F113" s="20">
        <v>222.64</v>
      </c>
    </row>
    <row r="114" spans="1:6" ht="21" customHeight="1">
      <c r="A114" s="48"/>
      <c r="B114" s="13" t="s">
        <v>14</v>
      </c>
      <c r="C114" s="23">
        <v>2</v>
      </c>
      <c r="D114" s="14" t="s">
        <v>114</v>
      </c>
      <c r="E114" s="20">
        <v>616.74</v>
      </c>
      <c r="F114" s="20">
        <v>1233.48</v>
      </c>
    </row>
    <row r="115" spans="1:6" ht="21" customHeight="1">
      <c r="A115" s="48"/>
      <c r="B115" s="13" t="s">
        <v>14</v>
      </c>
      <c r="C115" s="23">
        <v>1</v>
      </c>
      <c r="D115" s="14" t="s">
        <v>115</v>
      </c>
      <c r="E115" s="20">
        <v>107.92</v>
      </c>
      <c r="F115" s="20">
        <v>107.92</v>
      </c>
    </row>
    <row r="116" spans="1:6" ht="21" customHeight="1">
      <c r="A116" s="48"/>
      <c r="B116" s="13" t="s">
        <v>14</v>
      </c>
      <c r="C116" s="23">
        <v>1</v>
      </c>
      <c r="D116" s="14" t="s">
        <v>116</v>
      </c>
      <c r="E116" s="20">
        <v>188.7</v>
      </c>
      <c r="F116" s="20">
        <v>188.7</v>
      </c>
    </row>
    <row r="117" spans="1:6" ht="21" customHeight="1">
      <c r="A117" s="48"/>
      <c r="B117" s="13" t="s">
        <v>14</v>
      </c>
      <c r="C117" s="23">
        <v>2</v>
      </c>
      <c r="D117" s="14" t="s">
        <v>117</v>
      </c>
      <c r="E117" s="20">
        <v>72.7</v>
      </c>
      <c r="F117" s="20">
        <v>145.4</v>
      </c>
    </row>
    <row r="118" spans="1:6" ht="21" customHeight="1">
      <c r="A118" s="48"/>
      <c r="B118" s="13" t="s">
        <v>14</v>
      </c>
      <c r="C118" s="23">
        <v>2</v>
      </c>
      <c r="D118" s="14" t="s">
        <v>118</v>
      </c>
      <c r="E118" s="20">
        <v>86.8</v>
      </c>
      <c r="F118" s="20">
        <v>173.6</v>
      </c>
    </row>
    <row r="119" spans="1:6" ht="21" customHeight="1">
      <c r="A119" s="48"/>
      <c r="B119" s="13" t="s">
        <v>14</v>
      </c>
      <c r="C119" s="23">
        <v>1</v>
      </c>
      <c r="D119" s="14" t="s">
        <v>119</v>
      </c>
      <c r="E119" s="20">
        <v>47.66</v>
      </c>
      <c r="F119" s="20">
        <v>47.66</v>
      </c>
    </row>
    <row r="120" spans="1:6" ht="21" customHeight="1">
      <c r="A120" s="48"/>
      <c r="B120" s="13" t="s">
        <v>14</v>
      </c>
      <c r="C120" s="23">
        <v>1</v>
      </c>
      <c r="D120" s="14" t="s">
        <v>120</v>
      </c>
      <c r="E120" s="20">
        <v>191.52</v>
      </c>
      <c r="F120" s="20">
        <v>191.52</v>
      </c>
    </row>
    <row r="121" spans="1:6" ht="21" customHeight="1">
      <c r="A121" s="48"/>
      <c r="B121" s="13" t="s">
        <v>14</v>
      </c>
      <c r="C121" s="23">
        <v>1</v>
      </c>
      <c r="D121" s="14" t="s">
        <v>121</v>
      </c>
      <c r="E121" s="20">
        <v>277.88</v>
      </c>
      <c r="F121" s="20">
        <v>277.88</v>
      </c>
    </row>
    <row r="122" spans="1:6" ht="21" customHeight="1">
      <c r="A122" s="48"/>
      <c r="B122" s="13" t="s">
        <v>14</v>
      </c>
      <c r="C122" s="23">
        <v>1</v>
      </c>
      <c r="D122" s="14" t="s">
        <v>122</v>
      </c>
      <c r="E122" s="20">
        <v>720.48</v>
      </c>
      <c r="F122" s="20">
        <v>720.48</v>
      </c>
    </row>
    <row r="123" spans="1:6" ht="21" customHeight="1">
      <c r="A123" s="48"/>
      <c r="B123" s="13" t="s">
        <v>14</v>
      </c>
      <c r="C123" s="23">
        <v>2</v>
      </c>
      <c r="D123" s="14" t="s">
        <v>123</v>
      </c>
      <c r="E123" s="20">
        <v>260.98</v>
      </c>
      <c r="F123" s="20">
        <v>521.96</v>
      </c>
    </row>
    <row r="124" spans="1:6" ht="21" customHeight="1">
      <c r="A124" s="48"/>
      <c r="B124" s="13" t="s">
        <v>14</v>
      </c>
      <c r="C124" s="23">
        <v>2</v>
      </c>
      <c r="D124" s="14" t="s">
        <v>124</v>
      </c>
      <c r="E124" s="20">
        <v>221.15</v>
      </c>
      <c r="F124" s="20">
        <v>442.3</v>
      </c>
    </row>
    <row r="125" spans="1:6" ht="21" customHeight="1">
      <c r="A125" s="48"/>
      <c r="B125" s="13" t="s">
        <v>14</v>
      </c>
      <c r="C125" s="23">
        <v>24</v>
      </c>
      <c r="D125" s="14" t="s">
        <v>125</v>
      </c>
      <c r="E125" s="20">
        <v>29.93</v>
      </c>
      <c r="F125" s="20">
        <v>718.31999999999994</v>
      </c>
    </row>
    <row r="126" spans="1:6" ht="21" customHeight="1">
      <c r="A126" s="48"/>
      <c r="B126" s="13" t="s">
        <v>14</v>
      </c>
      <c r="C126" s="23">
        <v>2</v>
      </c>
      <c r="D126" s="14" t="s">
        <v>126</v>
      </c>
      <c r="E126" s="20">
        <v>227.11</v>
      </c>
      <c r="F126" s="20">
        <v>454.22</v>
      </c>
    </row>
    <row r="127" spans="1:6" ht="21" customHeight="1">
      <c r="A127" s="48"/>
      <c r="B127" s="13" t="s">
        <v>14</v>
      </c>
      <c r="C127" s="23">
        <v>2</v>
      </c>
      <c r="D127" s="14" t="s">
        <v>127</v>
      </c>
      <c r="E127" s="20">
        <v>130.75</v>
      </c>
      <c r="F127" s="20">
        <v>261.5</v>
      </c>
    </row>
    <row r="128" spans="1:6" ht="21" customHeight="1">
      <c r="A128" s="48"/>
      <c r="B128" s="13" t="s">
        <v>14</v>
      </c>
      <c r="C128" s="23">
        <v>2</v>
      </c>
      <c r="D128" s="14" t="s">
        <v>128</v>
      </c>
      <c r="E128" s="20">
        <v>224.68</v>
      </c>
      <c r="F128" s="20">
        <v>449.36</v>
      </c>
    </row>
    <row r="129" spans="1:6" ht="21" customHeight="1">
      <c r="A129" s="48"/>
      <c r="B129" s="13" t="s">
        <v>14</v>
      </c>
      <c r="C129" s="23">
        <v>1</v>
      </c>
      <c r="D129" s="14" t="s">
        <v>129</v>
      </c>
      <c r="E129" s="20">
        <v>70.23</v>
      </c>
      <c r="F129" s="20">
        <v>70.23</v>
      </c>
    </row>
    <row r="130" spans="1:6" ht="21" customHeight="1">
      <c r="A130" s="48"/>
      <c r="B130" s="13" t="s">
        <v>14</v>
      </c>
      <c r="C130" s="23">
        <v>1</v>
      </c>
      <c r="D130" s="14" t="s">
        <v>130</v>
      </c>
      <c r="E130" s="20">
        <v>128.75</v>
      </c>
      <c r="F130" s="20">
        <v>128.75</v>
      </c>
    </row>
    <row r="131" spans="1:6" ht="21" customHeight="1">
      <c r="A131" s="48"/>
      <c r="B131" s="13" t="s">
        <v>14</v>
      </c>
      <c r="C131" s="23">
        <v>2</v>
      </c>
      <c r="D131" s="14" t="s">
        <v>131</v>
      </c>
      <c r="E131" s="20">
        <v>219.23</v>
      </c>
      <c r="F131" s="20">
        <v>438.46</v>
      </c>
    </row>
    <row r="132" spans="1:6" ht="21" customHeight="1">
      <c r="A132" s="48"/>
      <c r="B132" s="13" t="s">
        <v>14</v>
      </c>
      <c r="C132" s="23">
        <v>1</v>
      </c>
      <c r="D132" s="14" t="s">
        <v>132</v>
      </c>
      <c r="E132" s="20">
        <v>189.09</v>
      </c>
      <c r="F132" s="20">
        <v>189.09</v>
      </c>
    </row>
    <row r="133" spans="1:6" ht="21" customHeight="1">
      <c r="A133" s="48"/>
      <c r="B133" s="13" t="s">
        <v>14</v>
      </c>
      <c r="C133" s="23">
        <v>1</v>
      </c>
      <c r="D133" s="14" t="s">
        <v>133</v>
      </c>
      <c r="E133" s="20">
        <v>251.27</v>
      </c>
      <c r="F133" s="20">
        <v>251.27</v>
      </c>
    </row>
    <row r="134" spans="1:6" ht="21" customHeight="1">
      <c r="A134" s="48"/>
      <c r="B134" s="13" t="s">
        <v>14</v>
      </c>
      <c r="C134" s="23">
        <v>1</v>
      </c>
      <c r="D134" s="14" t="s">
        <v>134</v>
      </c>
      <c r="E134" s="20">
        <v>840.27</v>
      </c>
      <c r="F134" s="20">
        <v>840.27</v>
      </c>
    </row>
    <row r="135" spans="1:6" ht="21" customHeight="1">
      <c r="A135" s="48"/>
      <c r="B135" s="13" t="s">
        <v>14</v>
      </c>
      <c r="C135" s="23">
        <v>1</v>
      </c>
      <c r="D135" s="14" t="s">
        <v>135</v>
      </c>
      <c r="E135" s="20">
        <v>76586.399999999994</v>
      </c>
      <c r="F135" s="20">
        <v>76586.399999999994</v>
      </c>
    </row>
    <row r="136" spans="1:6" ht="21" customHeight="1">
      <c r="A136" s="48"/>
      <c r="B136" s="13" t="s">
        <v>14</v>
      </c>
      <c r="C136" s="23">
        <v>4</v>
      </c>
      <c r="D136" s="14" t="s">
        <v>136</v>
      </c>
      <c r="E136" s="20">
        <v>300.5</v>
      </c>
      <c r="F136" s="20">
        <v>1202</v>
      </c>
    </row>
    <row r="137" spans="1:6" ht="21" customHeight="1">
      <c r="A137" s="48"/>
      <c r="B137" s="13" t="s">
        <v>14</v>
      </c>
      <c r="C137" s="23">
        <v>1</v>
      </c>
      <c r="D137" s="14" t="s">
        <v>137</v>
      </c>
      <c r="E137" s="20">
        <v>415.68</v>
      </c>
      <c r="F137" s="20">
        <v>415.68</v>
      </c>
    </row>
    <row r="138" spans="1:6" ht="21" customHeight="1">
      <c r="A138" s="49"/>
      <c r="B138" s="13" t="s">
        <v>14</v>
      </c>
      <c r="C138" s="23">
        <v>1</v>
      </c>
      <c r="D138" s="14" t="s">
        <v>71</v>
      </c>
      <c r="E138" s="20">
        <v>4350.0200000000004</v>
      </c>
      <c r="F138" s="20">
        <v>4350.0200000000004</v>
      </c>
    </row>
    <row r="139" spans="1:6" ht="30.75" customHeight="1">
      <c r="A139" s="31" t="s">
        <v>139</v>
      </c>
      <c r="B139" s="32"/>
      <c r="C139" s="32"/>
      <c r="D139" s="32"/>
      <c r="E139" s="34">
        <v>102256.29999999999</v>
      </c>
      <c r="F139" s="35"/>
    </row>
    <row r="140" spans="1:6" ht="21" customHeight="1">
      <c r="A140" s="41" t="s">
        <v>138</v>
      </c>
      <c r="B140" s="42"/>
      <c r="C140" s="42"/>
      <c r="D140" s="42"/>
      <c r="E140" s="42"/>
      <c r="F140" s="43"/>
    </row>
    <row r="141" spans="1:6" ht="30" customHeight="1">
      <c r="A141" s="47" t="s">
        <v>10</v>
      </c>
      <c r="B141" s="13" t="s">
        <v>14</v>
      </c>
      <c r="C141" s="24">
        <v>1</v>
      </c>
      <c r="D141" s="16" t="s">
        <v>140</v>
      </c>
      <c r="E141" s="20">
        <v>334.9</v>
      </c>
      <c r="F141" s="20">
        <v>334.9</v>
      </c>
    </row>
    <row r="142" spans="1:6" ht="30.75" customHeight="1">
      <c r="A142" s="48"/>
      <c r="B142" s="13" t="s">
        <v>14</v>
      </c>
      <c r="C142" s="24">
        <v>1</v>
      </c>
      <c r="D142" s="16" t="s">
        <v>141</v>
      </c>
      <c r="E142" s="20">
        <v>334.9</v>
      </c>
      <c r="F142" s="20">
        <v>334.9</v>
      </c>
    </row>
    <row r="143" spans="1:6" ht="21" customHeight="1">
      <c r="A143" s="48"/>
      <c r="B143" s="13" t="s">
        <v>14</v>
      </c>
      <c r="C143" s="24">
        <v>1</v>
      </c>
      <c r="D143" s="17" t="s">
        <v>142</v>
      </c>
      <c r="E143" s="20">
        <v>55.65</v>
      </c>
      <c r="F143" s="20">
        <v>55.65</v>
      </c>
    </row>
    <row r="144" spans="1:6" ht="21" customHeight="1">
      <c r="A144" s="48"/>
      <c r="B144" s="13" t="s">
        <v>14</v>
      </c>
      <c r="C144" s="24">
        <v>4</v>
      </c>
      <c r="D144" s="17" t="s">
        <v>143</v>
      </c>
      <c r="E144" s="20">
        <v>140.41</v>
      </c>
      <c r="F144" s="20">
        <v>561.64</v>
      </c>
    </row>
    <row r="145" spans="1:6" ht="21" customHeight="1">
      <c r="A145" s="48"/>
      <c r="B145" s="13" t="s">
        <v>14</v>
      </c>
      <c r="C145" s="24">
        <v>1</v>
      </c>
      <c r="D145" s="17" t="s">
        <v>144</v>
      </c>
      <c r="E145" s="20">
        <v>59.98</v>
      </c>
      <c r="F145" s="20">
        <v>59.98</v>
      </c>
    </row>
    <row r="146" spans="1:6" ht="21" customHeight="1">
      <c r="A146" s="48"/>
      <c r="B146" s="13" t="s">
        <v>14</v>
      </c>
      <c r="C146" s="24">
        <v>2</v>
      </c>
      <c r="D146" s="17" t="s">
        <v>145</v>
      </c>
      <c r="E146" s="20">
        <v>178.87</v>
      </c>
      <c r="F146" s="20">
        <v>357.74</v>
      </c>
    </row>
    <row r="147" spans="1:6" ht="21" customHeight="1">
      <c r="A147" s="48"/>
      <c r="B147" s="13" t="s">
        <v>14</v>
      </c>
      <c r="C147" s="24">
        <v>1</v>
      </c>
      <c r="D147" s="17" t="s">
        <v>146</v>
      </c>
      <c r="E147" s="20">
        <v>79.400000000000006</v>
      </c>
      <c r="F147" s="20">
        <v>79.400000000000006</v>
      </c>
    </row>
    <row r="148" spans="1:6" ht="21" customHeight="1">
      <c r="A148" s="48"/>
      <c r="B148" s="13" t="s">
        <v>14</v>
      </c>
      <c r="C148" s="24">
        <v>1</v>
      </c>
      <c r="D148" s="17" t="s">
        <v>147</v>
      </c>
      <c r="E148" s="20">
        <v>82.15</v>
      </c>
      <c r="F148" s="20">
        <v>82.15</v>
      </c>
    </row>
    <row r="149" spans="1:6" ht="21" customHeight="1">
      <c r="A149" s="48"/>
      <c r="B149" s="13" t="s">
        <v>14</v>
      </c>
      <c r="C149" s="24">
        <v>2</v>
      </c>
      <c r="D149" s="17" t="s">
        <v>63</v>
      </c>
      <c r="E149" s="20">
        <v>433.39</v>
      </c>
      <c r="F149" s="20">
        <v>866.78</v>
      </c>
    </row>
    <row r="150" spans="1:6" ht="21" customHeight="1">
      <c r="A150" s="48"/>
      <c r="B150" s="13" t="s">
        <v>14</v>
      </c>
      <c r="C150" s="24">
        <v>2</v>
      </c>
      <c r="D150" s="17" t="s">
        <v>29</v>
      </c>
      <c r="E150" s="20">
        <v>194.85</v>
      </c>
      <c r="F150" s="20">
        <v>389.7</v>
      </c>
    </row>
    <row r="151" spans="1:6" ht="21" customHeight="1">
      <c r="A151" s="48"/>
      <c r="B151" s="13" t="s">
        <v>14</v>
      </c>
      <c r="C151" s="24">
        <v>2</v>
      </c>
      <c r="D151" s="17" t="s">
        <v>148</v>
      </c>
      <c r="E151" s="20">
        <v>318.99</v>
      </c>
      <c r="F151" s="20">
        <v>637.98</v>
      </c>
    </row>
    <row r="152" spans="1:6" ht="21" customHeight="1">
      <c r="A152" s="48"/>
      <c r="B152" s="13" t="s">
        <v>14</v>
      </c>
      <c r="C152" s="24">
        <v>2</v>
      </c>
      <c r="D152" s="17" t="s">
        <v>149</v>
      </c>
      <c r="E152" s="20">
        <v>164.02</v>
      </c>
      <c r="F152" s="20">
        <v>328.04</v>
      </c>
    </row>
    <row r="153" spans="1:6" ht="21" customHeight="1">
      <c r="A153" s="48"/>
      <c r="B153" s="13" t="s">
        <v>14</v>
      </c>
      <c r="C153" s="24">
        <v>4</v>
      </c>
      <c r="D153" s="17" t="s">
        <v>150</v>
      </c>
      <c r="E153" s="20">
        <v>89.11</v>
      </c>
      <c r="F153" s="20">
        <v>356.44</v>
      </c>
    </row>
    <row r="154" spans="1:6" ht="21" customHeight="1">
      <c r="A154" s="48"/>
      <c r="B154" s="13" t="s">
        <v>14</v>
      </c>
      <c r="C154" s="24">
        <v>4</v>
      </c>
      <c r="D154" s="17" t="s">
        <v>151</v>
      </c>
      <c r="E154" s="20">
        <v>81.8</v>
      </c>
      <c r="F154" s="20">
        <v>327.2</v>
      </c>
    </row>
    <row r="155" spans="1:6" ht="21" customHeight="1">
      <c r="A155" s="48"/>
      <c r="B155" s="13" t="s">
        <v>14</v>
      </c>
      <c r="C155" s="24">
        <v>4</v>
      </c>
      <c r="D155" s="17" t="s">
        <v>152</v>
      </c>
      <c r="E155" s="20">
        <v>70.66</v>
      </c>
      <c r="F155" s="20">
        <v>282.64</v>
      </c>
    </row>
    <row r="156" spans="1:6" ht="21" customHeight="1">
      <c r="A156" s="48"/>
      <c r="B156" s="13" t="s">
        <v>14</v>
      </c>
      <c r="C156" s="24">
        <v>1</v>
      </c>
      <c r="D156" s="17" t="s">
        <v>153</v>
      </c>
      <c r="E156" s="20">
        <v>183.73</v>
      </c>
      <c r="F156" s="20">
        <v>183.73</v>
      </c>
    </row>
    <row r="157" spans="1:6" ht="21" customHeight="1">
      <c r="A157" s="48"/>
      <c r="B157" s="13" t="s">
        <v>14</v>
      </c>
      <c r="C157" s="24">
        <v>1</v>
      </c>
      <c r="D157" s="17" t="s">
        <v>154</v>
      </c>
      <c r="E157" s="20">
        <v>178.58</v>
      </c>
      <c r="F157" s="20">
        <v>178.58</v>
      </c>
    </row>
    <row r="158" spans="1:6" ht="21" customHeight="1">
      <c r="A158" s="48"/>
      <c r="B158" s="13" t="s">
        <v>14</v>
      </c>
      <c r="C158" s="24">
        <v>1</v>
      </c>
      <c r="D158" s="17" t="s">
        <v>155</v>
      </c>
      <c r="E158" s="20">
        <v>132.47999999999999</v>
      </c>
      <c r="F158" s="20">
        <v>132.47999999999999</v>
      </c>
    </row>
    <row r="159" spans="1:6" ht="21" customHeight="1">
      <c r="A159" s="48"/>
      <c r="B159" s="13" t="s">
        <v>14</v>
      </c>
      <c r="C159" s="24">
        <v>1</v>
      </c>
      <c r="D159" s="17" t="s">
        <v>156</v>
      </c>
      <c r="E159" s="20">
        <v>172.31</v>
      </c>
      <c r="F159" s="20">
        <v>172.31</v>
      </c>
    </row>
    <row r="160" spans="1:6" ht="21" customHeight="1">
      <c r="A160" s="48"/>
      <c r="B160" s="13" t="s">
        <v>14</v>
      </c>
      <c r="C160" s="24">
        <v>1</v>
      </c>
      <c r="D160" s="17" t="s">
        <v>157</v>
      </c>
      <c r="E160" s="20">
        <v>653.98</v>
      </c>
      <c r="F160" s="20">
        <v>653.98</v>
      </c>
    </row>
    <row r="161" spans="1:6" ht="21" customHeight="1">
      <c r="A161" s="48"/>
      <c r="B161" s="13" t="s">
        <v>14</v>
      </c>
      <c r="C161" s="24">
        <v>1</v>
      </c>
      <c r="D161" s="17" t="s">
        <v>158</v>
      </c>
      <c r="E161" s="20">
        <v>181.34</v>
      </c>
      <c r="F161" s="20">
        <v>181.34</v>
      </c>
    </row>
    <row r="162" spans="1:6" ht="21" customHeight="1">
      <c r="A162" s="48"/>
      <c r="B162" s="13" t="s">
        <v>14</v>
      </c>
      <c r="C162" s="24">
        <v>1</v>
      </c>
      <c r="D162" s="17" t="s">
        <v>159</v>
      </c>
      <c r="E162" s="20">
        <v>143.30000000000001</v>
      </c>
      <c r="F162" s="20">
        <v>143.30000000000001</v>
      </c>
    </row>
    <row r="163" spans="1:6" ht="21" customHeight="1">
      <c r="A163" s="48"/>
      <c r="B163" s="13" t="s">
        <v>14</v>
      </c>
      <c r="C163" s="24">
        <v>2</v>
      </c>
      <c r="D163" s="17" t="s">
        <v>160</v>
      </c>
      <c r="E163" s="20">
        <v>26.74</v>
      </c>
      <c r="F163" s="20">
        <v>53.48</v>
      </c>
    </row>
    <row r="164" spans="1:6" ht="21" customHeight="1">
      <c r="A164" s="48"/>
      <c r="B164" s="13" t="s">
        <v>14</v>
      </c>
      <c r="C164" s="24">
        <v>2</v>
      </c>
      <c r="D164" s="17" t="s">
        <v>161</v>
      </c>
      <c r="E164" s="20">
        <v>27.26</v>
      </c>
      <c r="F164" s="20">
        <v>54.52</v>
      </c>
    </row>
    <row r="165" spans="1:6" ht="21" customHeight="1">
      <c r="A165" s="48"/>
      <c r="B165" s="13" t="s">
        <v>14</v>
      </c>
      <c r="C165" s="25">
        <v>2</v>
      </c>
      <c r="D165" s="17" t="s">
        <v>162</v>
      </c>
      <c r="E165" s="20">
        <v>365.38</v>
      </c>
      <c r="F165" s="20">
        <v>730.76</v>
      </c>
    </row>
    <row r="166" spans="1:6" ht="21" customHeight="1">
      <c r="A166" s="48"/>
      <c r="B166" s="13" t="s">
        <v>14</v>
      </c>
      <c r="C166" s="25">
        <v>2</v>
      </c>
      <c r="D166" s="17" t="s">
        <v>163</v>
      </c>
      <c r="E166" s="20">
        <v>327.62</v>
      </c>
      <c r="F166" s="20">
        <v>655.24</v>
      </c>
    </row>
    <row r="167" spans="1:6" ht="21" customHeight="1">
      <c r="A167" s="48"/>
      <c r="B167" s="13" t="s">
        <v>14</v>
      </c>
      <c r="C167" s="25">
        <v>2</v>
      </c>
      <c r="D167" s="17" t="s">
        <v>164</v>
      </c>
      <c r="E167" s="20">
        <v>89.11</v>
      </c>
      <c r="F167" s="20">
        <v>178.22</v>
      </c>
    </row>
    <row r="168" spans="1:6" ht="21" customHeight="1">
      <c r="A168" s="48"/>
      <c r="B168" s="13" t="s">
        <v>14</v>
      </c>
      <c r="C168" s="25">
        <v>1</v>
      </c>
      <c r="D168" s="17" t="s">
        <v>165</v>
      </c>
      <c r="E168" s="20">
        <v>418.86</v>
      </c>
      <c r="F168" s="20">
        <v>418.86</v>
      </c>
    </row>
    <row r="169" spans="1:6" ht="21" customHeight="1">
      <c r="A169" s="48"/>
      <c r="B169" s="13" t="s">
        <v>14</v>
      </c>
      <c r="C169" s="25">
        <v>2</v>
      </c>
      <c r="D169" s="17" t="s">
        <v>166</v>
      </c>
      <c r="E169" s="20">
        <v>310.99</v>
      </c>
      <c r="F169" s="20">
        <v>621.98</v>
      </c>
    </row>
    <row r="170" spans="1:6" ht="21" customHeight="1">
      <c r="A170" s="48"/>
      <c r="B170" s="13" t="s">
        <v>14</v>
      </c>
      <c r="C170" s="25">
        <v>1</v>
      </c>
      <c r="D170" s="17" t="s">
        <v>167</v>
      </c>
      <c r="E170" s="20">
        <v>348.02</v>
      </c>
      <c r="F170" s="20">
        <v>348.02</v>
      </c>
    </row>
    <row r="171" spans="1:6" ht="21" customHeight="1">
      <c r="A171" s="48"/>
      <c r="B171" s="13" t="s">
        <v>14</v>
      </c>
      <c r="C171" s="25">
        <v>1</v>
      </c>
      <c r="D171" s="17" t="s">
        <v>168</v>
      </c>
      <c r="E171" s="20">
        <v>202.1</v>
      </c>
      <c r="F171" s="20">
        <v>202.1</v>
      </c>
    </row>
    <row r="172" spans="1:6" ht="21" customHeight="1">
      <c r="A172" s="48"/>
      <c r="B172" s="13" t="s">
        <v>14</v>
      </c>
      <c r="C172" s="25">
        <v>1</v>
      </c>
      <c r="D172" s="17" t="s">
        <v>169</v>
      </c>
      <c r="E172" s="20">
        <v>445.83</v>
      </c>
      <c r="F172" s="20">
        <v>445.83</v>
      </c>
    </row>
    <row r="173" spans="1:6" ht="21" customHeight="1">
      <c r="A173" s="48"/>
      <c r="B173" s="13" t="s">
        <v>14</v>
      </c>
      <c r="C173" s="25">
        <v>2</v>
      </c>
      <c r="D173" s="17" t="s">
        <v>170</v>
      </c>
      <c r="E173" s="20">
        <v>135.91999999999999</v>
      </c>
      <c r="F173" s="20">
        <v>271.83999999999997</v>
      </c>
    </row>
    <row r="174" spans="1:6" ht="21" customHeight="1">
      <c r="A174" s="48"/>
      <c r="B174" s="13" t="s">
        <v>14</v>
      </c>
      <c r="C174" s="25">
        <v>4</v>
      </c>
      <c r="D174" s="17" t="s">
        <v>171</v>
      </c>
      <c r="E174" s="20">
        <v>253.08</v>
      </c>
      <c r="F174" s="20">
        <v>1012.32</v>
      </c>
    </row>
    <row r="175" spans="1:6" ht="21" customHeight="1">
      <c r="A175" s="48"/>
      <c r="B175" s="13" t="s">
        <v>14</v>
      </c>
      <c r="C175" s="25">
        <v>8</v>
      </c>
      <c r="D175" s="17" t="s">
        <v>172</v>
      </c>
      <c r="E175" s="20">
        <v>149.44</v>
      </c>
      <c r="F175" s="20">
        <v>1195.52</v>
      </c>
    </row>
    <row r="176" spans="1:6" ht="21" customHeight="1">
      <c r="A176" s="48"/>
      <c r="B176" s="13" t="s">
        <v>14</v>
      </c>
      <c r="C176" s="25">
        <v>2</v>
      </c>
      <c r="D176" s="17" t="s">
        <v>173</v>
      </c>
      <c r="E176" s="20">
        <v>361.6</v>
      </c>
      <c r="F176" s="20">
        <v>723.2</v>
      </c>
    </row>
    <row r="177" spans="1:6" ht="21" customHeight="1">
      <c r="A177" s="48"/>
      <c r="B177" s="13" t="s">
        <v>14</v>
      </c>
      <c r="C177" s="25">
        <v>4</v>
      </c>
      <c r="D177" s="17" t="s">
        <v>174</v>
      </c>
      <c r="E177" s="20">
        <v>150.47</v>
      </c>
      <c r="F177" s="20">
        <v>601.88</v>
      </c>
    </row>
    <row r="178" spans="1:6" ht="21" customHeight="1">
      <c r="A178" s="48"/>
      <c r="B178" s="13" t="s">
        <v>14</v>
      </c>
      <c r="C178" s="24">
        <v>1</v>
      </c>
      <c r="D178" s="17" t="s">
        <v>175</v>
      </c>
      <c r="E178" s="20">
        <v>233.67</v>
      </c>
      <c r="F178" s="20">
        <v>233.67</v>
      </c>
    </row>
    <row r="179" spans="1:6" ht="21" customHeight="1">
      <c r="A179" s="48"/>
      <c r="B179" s="13" t="s">
        <v>14</v>
      </c>
      <c r="C179" s="24">
        <v>1</v>
      </c>
      <c r="D179" s="17" t="s">
        <v>176</v>
      </c>
      <c r="E179" s="20">
        <v>131.38</v>
      </c>
      <c r="F179" s="20">
        <v>131.38</v>
      </c>
    </row>
    <row r="180" spans="1:6" ht="21" customHeight="1">
      <c r="A180" s="48"/>
      <c r="B180" s="13" t="s">
        <v>14</v>
      </c>
      <c r="C180" s="24">
        <v>1</v>
      </c>
      <c r="D180" s="17" t="s">
        <v>83</v>
      </c>
      <c r="E180" s="20">
        <v>1761.7</v>
      </c>
      <c r="F180" s="20">
        <v>1761.7</v>
      </c>
    </row>
    <row r="181" spans="1:6" ht="21" customHeight="1">
      <c r="A181" s="48"/>
      <c r="B181" s="13" t="s">
        <v>14</v>
      </c>
      <c r="C181" s="24">
        <v>1</v>
      </c>
      <c r="D181" s="17" t="s">
        <v>177</v>
      </c>
      <c r="E181" s="20">
        <v>86.34</v>
      </c>
      <c r="F181" s="20">
        <v>86.34</v>
      </c>
    </row>
    <row r="182" spans="1:6" ht="21" customHeight="1">
      <c r="A182" s="48"/>
      <c r="B182" s="13" t="s">
        <v>14</v>
      </c>
      <c r="C182" s="24">
        <v>1</v>
      </c>
      <c r="D182" s="17" t="s">
        <v>178</v>
      </c>
      <c r="E182" s="20">
        <v>176.49</v>
      </c>
      <c r="F182" s="20">
        <v>176.49</v>
      </c>
    </row>
    <row r="183" spans="1:6" ht="21" customHeight="1">
      <c r="A183" s="48"/>
      <c r="B183" s="13" t="s">
        <v>14</v>
      </c>
      <c r="C183" s="24">
        <v>1</v>
      </c>
      <c r="D183" s="17" t="s">
        <v>179</v>
      </c>
      <c r="E183" s="20">
        <v>109.41</v>
      </c>
      <c r="F183" s="20">
        <v>109.41</v>
      </c>
    </row>
    <row r="184" spans="1:6" ht="21" customHeight="1">
      <c r="A184" s="48"/>
      <c r="B184" s="13" t="s">
        <v>14</v>
      </c>
      <c r="C184" s="24">
        <v>2</v>
      </c>
      <c r="D184" s="17" t="s">
        <v>180</v>
      </c>
      <c r="E184" s="20">
        <v>63.08</v>
      </c>
      <c r="F184" s="20">
        <v>126.16</v>
      </c>
    </row>
    <row r="185" spans="1:6" ht="21" customHeight="1">
      <c r="A185" s="48"/>
      <c r="B185" s="13" t="s">
        <v>14</v>
      </c>
      <c r="C185" s="24">
        <v>1</v>
      </c>
      <c r="D185" s="17" t="s">
        <v>181</v>
      </c>
      <c r="E185" s="20">
        <v>85.27</v>
      </c>
      <c r="F185" s="20">
        <v>85.27</v>
      </c>
    </row>
    <row r="186" spans="1:6" ht="21" customHeight="1">
      <c r="A186" s="48"/>
      <c r="B186" s="13" t="s">
        <v>14</v>
      </c>
      <c r="C186" s="25">
        <v>1</v>
      </c>
      <c r="D186" s="17" t="s">
        <v>182</v>
      </c>
      <c r="E186" s="20">
        <v>523.17999999999995</v>
      </c>
      <c r="F186" s="20">
        <v>523.17999999999995</v>
      </c>
    </row>
    <row r="187" spans="1:6" ht="21" customHeight="1">
      <c r="A187" s="48"/>
      <c r="B187" s="13" t="s">
        <v>14</v>
      </c>
      <c r="C187" s="25">
        <v>1</v>
      </c>
      <c r="D187" s="17" t="s">
        <v>183</v>
      </c>
      <c r="E187" s="20">
        <v>306.08</v>
      </c>
      <c r="F187" s="20">
        <v>306.08</v>
      </c>
    </row>
    <row r="188" spans="1:6" ht="21" customHeight="1">
      <c r="A188" s="48"/>
      <c r="B188" s="13" t="s">
        <v>14</v>
      </c>
      <c r="C188" s="25">
        <v>1</v>
      </c>
      <c r="D188" s="17" t="s">
        <v>184</v>
      </c>
      <c r="E188" s="20">
        <v>1649.55</v>
      </c>
      <c r="F188" s="20">
        <v>1649.55</v>
      </c>
    </row>
    <row r="189" spans="1:6" ht="21" customHeight="1">
      <c r="A189" s="48"/>
      <c r="B189" s="13" t="s">
        <v>14</v>
      </c>
      <c r="C189" s="25">
        <v>1</v>
      </c>
      <c r="D189" s="17" t="s">
        <v>185</v>
      </c>
      <c r="E189" s="20">
        <v>514.09</v>
      </c>
      <c r="F189" s="20">
        <v>514.09</v>
      </c>
    </row>
    <row r="190" spans="1:6" ht="21" customHeight="1">
      <c r="A190" s="48"/>
      <c r="B190" s="13" t="s">
        <v>14</v>
      </c>
      <c r="C190" s="25">
        <v>1</v>
      </c>
      <c r="D190" s="17" t="s">
        <v>186</v>
      </c>
      <c r="E190" s="20">
        <v>514.09</v>
      </c>
      <c r="F190" s="20">
        <v>514.09</v>
      </c>
    </row>
    <row r="191" spans="1:6" ht="21" customHeight="1">
      <c r="A191" s="48"/>
      <c r="B191" s="13" t="s">
        <v>14</v>
      </c>
      <c r="C191" s="25">
        <v>2</v>
      </c>
      <c r="D191" s="17" t="s">
        <v>114</v>
      </c>
      <c r="E191" s="20">
        <v>64.47</v>
      </c>
      <c r="F191" s="20">
        <v>128.94</v>
      </c>
    </row>
    <row r="192" spans="1:6" ht="21" customHeight="1">
      <c r="A192" s="48"/>
      <c r="B192" s="13" t="s">
        <v>14</v>
      </c>
      <c r="C192" s="25">
        <v>1</v>
      </c>
      <c r="D192" s="17" t="s">
        <v>187</v>
      </c>
      <c r="E192" s="20">
        <v>360.19</v>
      </c>
      <c r="F192" s="20">
        <v>360.19</v>
      </c>
    </row>
    <row r="193" spans="1:6" ht="21" customHeight="1">
      <c r="A193" s="48"/>
      <c r="B193" s="13" t="s">
        <v>14</v>
      </c>
      <c r="C193" s="25">
        <v>1</v>
      </c>
      <c r="D193" s="17" t="s">
        <v>188</v>
      </c>
      <c r="E193" s="20">
        <v>48.18</v>
      </c>
      <c r="F193" s="20">
        <v>48.18</v>
      </c>
    </row>
    <row r="194" spans="1:6" ht="21" customHeight="1">
      <c r="A194" s="48"/>
      <c r="B194" s="13" t="s">
        <v>14</v>
      </c>
      <c r="C194" s="25">
        <v>1</v>
      </c>
      <c r="D194" s="17" t="s">
        <v>189</v>
      </c>
      <c r="E194" s="20">
        <v>506.5</v>
      </c>
      <c r="F194" s="20">
        <v>506.5</v>
      </c>
    </row>
    <row r="195" spans="1:6" ht="21" customHeight="1">
      <c r="A195" s="48"/>
      <c r="B195" s="13" t="s">
        <v>14</v>
      </c>
      <c r="C195" s="25">
        <v>1</v>
      </c>
      <c r="D195" s="17" t="s">
        <v>190</v>
      </c>
      <c r="E195" s="20">
        <v>108.55</v>
      </c>
      <c r="F195" s="20">
        <v>108.55</v>
      </c>
    </row>
    <row r="196" spans="1:6" ht="21" customHeight="1">
      <c r="A196" s="48"/>
      <c r="B196" s="13" t="s">
        <v>14</v>
      </c>
      <c r="C196" s="25">
        <v>1</v>
      </c>
      <c r="D196" s="17" t="s">
        <v>191</v>
      </c>
      <c r="E196" s="20">
        <v>244.38</v>
      </c>
      <c r="F196" s="20">
        <v>244.38</v>
      </c>
    </row>
    <row r="197" spans="1:6" ht="21" customHeight="1">
      <c r="A197" s="48"/>
      <c r="B197" s="13" t="s">
        <v>14</v>
      </c>
      <c r="C197" s="25">
        <v>2</v>
      </c>
      <c r="D197" s="17" t="s">
        <v>192</v>
      </c>
      <c r="E197" s="20">
        <v>422.97</v>
      </c>
      <c r="F197" s="20">
        <v>845.94</v>
      </c>
    </row>
    <row r="198" spans="1:6" ht="21" customHeight="1">
      <c r="A198" s="48"/>
      <c r="B198" s="13" t="s">
        <v>14</v>
      </c>
      <c r="C198" s="25">
        <v>1</v>
      </c>
      <c r="D198" s="17" t="s">
        <v>193</v>
      </c>
      <c r="E198" s="20">
        <v>158.1</v>
      </c>
      <c r="F198" s="20">
        <v>158.1</v>
      </c>
    </row>
    <row r="199" spans="1:6" ht="21" customHeight="1">
      <c r="A199" s="48"/>
      <c r="B199" s="13" t="s">
        <v>14</v>
      </c>
      <c r="C199" s="25">
        <v>2</v>
      </c>
      <c r="D199" s="17" t="s">
        <v>194</v>
      </c>
      <c r="E199" s="20">
        <v>121.32</v>
      </c>
      <c r="F199" s="20">
        <v>242.64</v>
      </c>
    </row>
    <row r="200" spans="1:6" ht="21" customHeight="1">
      <c r="A200" s="48"/>
      <c r="B200" s="13" t="s">
        <v>14</v>
      </c>
      <c r="C200" s="25">
        <v>1</v>
      </c>
      <c r="D200" s="17" t="s">
        <v>195</v>
      </c>
      <c r="E200" s="20">
        <v>1606.2</v>
      </c>
      <c r="F200" s="20">
        <v>1606.2</v>
      </c>
    </row>
    <row r="201" spans="1:6" ht="21" customHeight="1">
      <c r="A201" s="48"/>
      <c r="B201" s="13" t="s">
        <v>14</v>
      </c>
      <c r="C201" s="25">
        <v>1</v>
      </c>
      <c r="D201" s="17" t="s">
        <v>196</v>
      </c>
      <c r="E201" s="20">
        <v>386.23</v>
      </c>
      <c r="F201" s="20">
        <v>386.23</v>
      </c>
    </row>
    <row r="202" spans="1:6" ht="21" customHeight="1">
      <c r="A202" s="48"/>
      <c r="B202" s="13" t="s">
        <v>14</v>
      </c>
      <c r="C202" s="25">
        <v>1</v>
      </c>
      <c r="D202" s="17" t="s">
        <v>197</v>
      </c>
      <c r="E202" s="20">
        <v>400.1</v>
      </c>
      <c r="F202" s="20">
        <v>400.1</v>
      </c>
    </row>
    <row r="203" spans="1:6" ht="21" customHeight="1">
      <c r="A203" s="48"/>
      <c r="B203" s="13" t="s">
        <v>14</v>
      </c>
      <c r="C203" s="25">
        <v>1</v>
      </c>
      <c r="D203" s="17" t="s">
        <v>198</v>
      </c>
      <c r="E203" s="20">
        <v>263.81</v>
      </c>
      <c r="F203" s="20">
        <v>263.81</v>
      </c>
    </row>
    <row r="204" spans="1:6" ht="21" customHeight="1">
      <c r="A204" s="48"/>
      <c r="B204" s="13" t="s">
        <v>14</v>
      </c>
      <c r="C204" s="25">
        <v>1</v>
      </c>
      <c r="D204" s="17" t="s">
        <v>199</v>
      </c>
      <c r="E204" s="20">
        <v>263.81</v>
      </c>
      <c r="F204" s="20">
        <v>263.81</v>
      </c>
    </row>
    <row r="205" spans="1:6" ht="21" customHeight="1">
      <c r="A205" s="48"/>
      <c r="B205" s="13" t="s">
        <v>14</v>
      </c>
      <c r="C205" s="23">
        <v>1</v>
      </c>
      <c r="D205" s="14" t="s">
        <v>75</v>
      </c>
      <c r="E205" s="20">
        <v>606.72</v>
      </c>
      <c r="F205" s="20">
        <v>606.72</v>
      </c>
    </row>
    <row r="206" spans="1:6" ht="21" customHeight="1">
      <c r="A206" s="48"/>
      <c r="B206" s="13" t="s">
        <v>14</v>
      </c>
      <c r="C206" s="23">
        <v>1</v>
      </c>
      <c r="D206" s="14" t="s">
        <v>76</v>
      </c>
      <c r="E206" s="20">
        <v>606.72</v>
      </c>
      <c r="F206" s="20">
        <v>606.72</v>
      </c>
    </row>
    <row r="207" spans="1:6" ht="21" customHeight="1">
      <c r="A207" s="48"/>
      <c r="B207" s="13" t="s">
        <v>14</v>
      </c>
      <c r="C207" s="25">
        <v>1</v>
      </c>
      <c r="D207" s="17" t="s">
        <v>200</v>
      </c>
      <c r="E207" s="20">
        <v>447.52</v>
      </c>
      <c r="F207" s="20">
        <v>447.52</v>
      </c>
    </row>
    <row r="208" spans="1:6" ht="21" customHeight="1">
      <c r="A208" s="48"/>
      <c r="B208" s="13" t="s">
        <v>14</v>
      </c>
      <c r="C208" s="25">
        <v>1</v>
      </c>
      <c r="D208" s="17" t="s">
        <v>201</v>
      </c>
      <c r="E208" s="20">
        <v>311.67</v>
      </c>
      <c r="F208" s="20">
        <v>311.67</v>
      </c>
    </row>
    <row r="209" spans="1:6" ht="21" customHeight="1">
      <c r="A209" s="48"/>
      <c r="B209" s="13" t="s">
        <v>14</v>
      </c>
      <c r="C209" s="25">
        <v>1</v>
      </c>
      <c r="D209" s="17" t="s">
        <v>202</v>
      </c>
      <c r="E209" s="20">
        <v>252.69</v>
      </c>
      <c r="F209" s="20">
        <v>252.69</v>
      </c>
    </row>
    <row r="210" spans="1:6" ht="21" customHeight="1">
      <c r="A210" s="48"/>
      <c r="B210" s="13" t="s">
        <v>14</v>
      </c>
      <c r="C210" s="25">
        <v>1</v>
      </c>
      <c r="D210" s="17" t="s">
        <v>203</v>
      </c>
      <c r="E210" s="20">
        <v>1442.36</v>
      </c>
      <c r="F210" s="20">
        <v>1442.36</v>
      </c>
    </row>
    <row r="211" spans="1:6" ht="21" customHeight="1">
      <c r="A211" s="48"/>
      <c r="B211" s="13" t="s">
        <v>14</v>
      </c>
      <c r="C211" s="25">
        <v>1</v>
      </c>
      <c r="D211" s="17" t="s">
        <v>204</v>
      </c>
      <c r="E211" s="20">
        <v>4402.46</v>
      </c>
      <c r="F211" s="20">
        <v>4402.46</v>
      </c>
    </row>
    <row r="212" spans="1:6" ht="21" customHeight="1">
      <c r="A212" s="48"/>
      <c r="B212" s="13" t="s">
        <v>14</v>
      </c>
      <c r="C212" s="25">
        <v>1</v>
      </c>
      <c r="D212" s="17" t="s">
        <v>205</v>
      </c>
      <c r="E212" s="20">
        <v>1681.87</v>
      </c>
      <c r="F212" s="20">
        <v>1681.87</v>
      </c>
    </row>
    <row r="213" spans="1:6" ht="21" customHeight="1">
      <c r="A213" s="48"/>
      <c r="B213" s="13" t="s">
        <v>14</v>
      </c>
      <c r="C213" s="25">
        <v>2</v>
      </c>
      <c r="D213" s="17" t="s">
        <v>206</v>
      </c>
      <c r="E213" s="20">
        <v>1231.77</v>
      </c>
      <c r="F213" s="20">
        <v>2463.54</v>
      </c>
    </row>
    <row r="214" spans="1:6" ht="21" customHeight="1">
      <c r="A214" s="48"/>
      <c r="B214" s="13" t="s">
        <v>14</v>
      </c>
      <c r="C214" s="25">
        <v>1</v>
      </c>
      <c r="D214" s="17" t="s">
        <v>207</v>
      </c>
      <c r="E214" s="20">
        <v>957.22</v>
      </c>
      <c r="F214" s="20">
        <v>957.22</v>
      </c>
    </row>
    <row r="215" spans="1:6" ht="21" customHeight="1">
      <c r="A215" s="48"/>
      <c r="B215" s="13" t="s">
        <v>14</v>
      </c>
      <c r="C215" s="25">
        <v>1</v>
      </c>
      <c r="D215" s="17" t="s">
        <v>208</v>
      </c>
      <c r="E215" s="20">
        <v>5094.1400000000003</v>
      </c>
      <c r="F215" s="20">
        <v>5094.1400000000003</v>
      </c>
    </row>
    <row r="216" spans="1:6" ht="21" customHeight="1">
      <c r="A216" s="48"/>
      <c r="B216" s="13" t="s">
        <v>14</v>
      </c>
      <c r="C216" s="25">
        <v>1</v>
      </c>
      <c r="D216" s="17" t="s">
        <v>209</v>
      </c>
      <c r="E216" s="20">
        <v>806.61</v>
      </c>
      <c r="F216" s="20">
        <v>806.61</v>
      </c>
    </row>
    <row r="217" spans="1:6" ht="21" customHeight="1">
      <c r="A217" s="48"/>
      <c r="B217" s="13" t="s">
        <v>14</v>
      </c>
      <c r="C217" s="25">
        <v>1</v>
      </c>
      <c r="D217" s="17" t="s">
        <v>210</v>
      </c>
      <c r="E217" s="20">
        <v>467.95</v>
      </c>
      <c r="F217" s="20">
        <v>467.95</v>
      </c>
    </row>
    <row r="218" spans="1:6" ht="21" customHeight="1">
      <c r="A218" s="48"/>
      <c r="B218" s="13" t="s">
        <v>14</v>
      </c>
      <c r="C218" s="25">
        <v>1</v>
      </c>
      <c r="D218" s="17" t="s">
        <v>211</v>
      </c>
      <c r="E218" s="20">
        <v>1755.21</v>
      </c>
      <c r="F218" s="20">
        <v>1755.21</v>
      </c>
    </row>
    <row r="219" spans="1:6" ht="21" customHeight="1">
      <c r="A219" s="49"/>
      <c r="B219" s="13" t="s">
        <v>14</v>
      </c>
      <c r="C219" s="25">
        <v>1</v>
      </c>
      <c r="D219" s="17" t="s">
        <v>212</v>
      </c>
      <c r="E219" s="20">
        <v>28171.919999999998</v>
      </c>
      <c r="F219" s="20">
        <v>28171.919999999998</v>
      </c>
    </row>
    <row r="220" spans="1:6" ht="26.25" customHeight="1">
      <c r="A220" s="31" t="s">
        <v>1</v>
      </c>
      <c r="B220" s="32"/>
      <c r="C220" s="32"/>
      <c r="D220" s="32"/>
      <c r="E220" s="34">
        <v>75464.209999999992</v>
      </c>
      <c r="F220" s="35"/>
    </row>
    <row r="221" spans="1:6" ht="21" customHeight="1">
      <c r="A221" s="41" t="s">
        <v>213</v>
      </c>
      <c r="B221" s="42"/>
      <c r="C221" s="42"/>
      <c r="D221" s="42"/>
      <c r="E221" s="42"/>
      <c r="F221" s="43"/>
    </row>
    <row r="222" spans="1:6" ht="32.25" customHeight="1">
      <c r="A222" s="47" t="s">
        <v>11</v>
      </c>
      <c r="B222" s="13" t="s">
        <v>14</v>
      </c>
      <c r="C222" s="24">
        <v>1</v>
      </c>
      <c r="D222" s="16" t="s">
        <v>140</v>
      </c>
      <c r="E222" s="20">
        <v>334.9</v>
      </c>
      <c r="F222" s="20">
        <v>334.9</v>
      </c>
    </row>
    <row r="223" spans="1:6" ht="36" customHeight="1">
      <c r="A223" s="48"/>
      <c r="B223" s="13" t="s">
        <v>14</v>
      </c>
      <c r="C223" s="24">
        <v>1</v>
      </c>
      <c r="D223" s="16" t="s">
        <v>141</v>
      </c>
      <c r="E223" s="20">
        <v>334.9</v>
      </c>
      <c r="F223" s="20">
        <v>334.9</v>
      </c>
    </row>
    <row r="224" spans="1:6" ht="21" customHeight="1">
      <c r="A224" s="48"/>
      <c r="B224" s="13" t="s">
        <v>14</v>
      </c>
      <c r="C224" s="24">
        <v>1</v>
      </c>
      <c r="D224" s="17" t="s">
        <v>142</v>
      </c>
      <c r="E224" s="20">
        <v>55.65</v>
      </c>
      <c r="F224" s="20">
        <v>55.65</v>
      </c>
    </row>
    <row r="225" spans="1:6" ht="21" customHeight="1">
      <c r="A225" s="48"/>
      <c r="B225" s="13" t="s">
        <v>14</v>
      </c>
      <c r="C225" s="24">
        <v>4</v>
      </c>
      <c r="D225" s="17" t="s">
        <v>143</v>
      </c>
      <c r="E225" s="20">
        <v>140.41</v>
      </c>
      <c r="F225" s="20">
        <v>561.64</v>
      </c>
    </row>
    <row r="226" spans="1:6" ht="21" customHeight="1">
      <c r="A226" s="48"/>
      <c r="B226" s="13" t="s">
        <v>14</v>
      </c>
      <c r="C226" s="24">
        <v>1</v>
      </c>
      <c r="D226" s="17" t="s">
        <v>144</v>
      </c>
      <c r="E226" s="20">
        <v>59.98</v>
      </c>
      <c r="F226" s="20">
        <v>59.98</v>
      </c>
    </row>
    <row r="227" spans="1:6" ht="21" customHeight="1">
      <c r="A227" s="48"/>
      <c r="B227" s="13" t="s">
        <v>14</v>
      </c>
      <c r="C227" s="24">
        <v>2</v>
      </c>
      <c r="D227" s="17" t="s">
        <v>145</v>
      </c>
      <c r="E227" s="20">
        <v>178.87</v>
      </c>
      <c r="F227" s="20">
        <v>357.74</v>
      </c>
    </row>
    <row r="228" spans="1:6" ht="21" customHeight="1">
      <c r="A228" s="48"/>
      <c r="B228" s="13" t="s">
        <v>14</v>
      </c>
      <c r="C228" s="24">
        <v>1</v>
      </c>
      <c r="D228" s="17" t="s">
        <v>146</v>
      </c>
      <c r="E228" s="20">
        <v>79.400000000000006</v>
      </c>
      <c r="F228" s="20">
        <v>79.400000000000006</v>
      </c>
    </row>
    <row r="229" spans="1:6" ht="21" customHeight="1">
      <c r="A229" s="48"/>
      <c r="B229" s="13" t="s">
        <v>14</v>
      </c>
      <c r="C229" s="24">
        <v>1</v>
      </c>
      <c r="D229" s="17" t="s">
        <v>147</v>
      </c>
      <c r="E229" s="20">
        <v>82.15</v>
      </c>
      <c r="F229" s="20">
        <v>82.15</v>
      </c>
    </row>
    <row r="230" spans="1:6" ht="21" customHeight="1">
      <c r="A230" s="48"/>
      <c r="B230" s="13" t="s">
        <v>14</v>
      </c>
      <c r="C230" s="24">
        <v>2</v>
      </c>
      <c r="D230" s="17" t="s">
        <v>63</v>
      </c>
      <c r="E230" s="20">
        <v>433.39</v>
      </c>
      <c r="F230" s="20">
        <v>866.78</v>
      </c>
    </row>
    <row r="231" spans="1:6" ht="21" customHeight="1">
      <c r="A231" s="48"/>
      <c r="B231" s="13" t="s">
        <v>14</v>
      </c>
      <c r="C231" s="24">
        <v>2</v>
      </c>
      <c r="D231" s="17" t="s">
        <v>29</v>
      </c>
      <c r="E231" s="20">
        <v>194.85</v>
      </c>
      <c r="F231" s="20">
        <v>389.7</v>
      </c>
    </row>
    <row r="232" spans="1:6" ht="21" customHeight="1">
      <c r="A232" s="48"/>
      <c r="B232" s="13" t="s">
        <v>14</v>
      </c>
      <c r="C232" s="24">
        <v>2</v>
      </c>
      <c r="D232" s="17" t="s">
        <v>148</v>
      </c>
      <c r="E232" s="20">
        <v>318.99</v>
      </c>
      <c r="F232" s="20">
        <v>637.98</v>
      </c>
    </row>
    <row r="233" spans="1:6" ht="21" customHeight="1">
      <c r="A233" s="48"/>
      <c r="B233" s="13" t="s">
        <v>14</v>
      </c>
      <c r="C233" s="24">
        <v>2</v>
      </c>
      <c r="D233" s="17" t="s">
        <v>149</v>
      </c>
      <c r="E233" s="20">
        <v>164.02</v>
      </c>
      <c r="F233" s="20">
        <v>328.04</v>
      </c>
    </row>
    <row r="234" spans="1:6" ht="21" customHeight="1">
      <c r="A234" s="48"/>
      <c r="B234" s="13" t="s">
        <v>14</v>
      </c>
      <c r="C234" s="24">
        <v>4</v>
      </c>
      <c r="D234" s="17" t="s">
        <v>150</v>
      </c>
      <c r="E234" s="20">
        <v>89.11</v>
      </c>
      <c r="F234" s="20">
        <v>356.44</v>
      </c>
    </row>
    <row r="235" spans="1:6" ht="21" customHeight="1">
      <c r="A235" s="48"/>
      <c r="B235" s="13" t="s">
        <v>14</v>
      </c>
      <c r="C235" s="24">
        <v>4</v>
      </c>
      <c r="D235" s="17" t="s">
        <v>151</v>
      </c>
      <c r="E235" s="20">
        <v>81.8</v>
      </c>
      <c r="F235" s="20">
        <v>327.2</v>
      </c>
    </row>
    <row r="236" spans="1:6" ht="21" customHeight="1">
      <c r="A236" s="48"/>
      <c r="B236" s="13" t="s">
        <v>14</v>
      </c>
      <c r="C236" s="24">
        <v>4</v>
      </c>
      <c r="D236" s="17" t="s">
        <v>152</v>
      </c>
      <c r="E236" s="20">
        <v>70.66</v>
      </c>
      <c r="F236" s="20">
        <v>282.64</v>
      </c>
    </row>
    <row r="237" spans="1:6" ht="21" customHeight="1">
      <c r="A237" s="48"/>
      <c r="B237" s="13" t="s">
        <v>14</v>
      </c>
      <c r="C237" s="24">
        <v>1</v>
      </c>
      <c r="D237" s="17" t="s">
        <v>153</v>
      </c>
      <c r="E237" s="20">
        <v>183.73</v>
      </c>
      <c r="F237" s="20">
        <v>183.73</v>
      </c>
    </row>
    <row r="238" spans="1:6" ht="21" customHeight="1">
      <c r="A238" s="48"/>
      <c r="B238" s="13" t="s">
        <v>14</v>
      </c>
      <c r="C238" s="24">
        <v>1</v>
      </c>
      <c r="D238" s="17" t="s">
        <v>154</v>
      </c>
      <c r="E238" s="20">
        <v>178.58</v>
      </c>
      <c r="F238" s="20">
        <v>178.58</v>
      </c>
    </row>
    <row r="239" spans="1:6" ht="21" customHeight="1">
      <c r="A239" s="48"/>
      <c r="B239" s="13" t="s">
        <v>14</v>
      </c>
      <c r="C239" s="24">
        <v>1</v>
      </c>
      <c r="D239" s="17" t="s">
        <v>155</v>
      </c>
      <c r="E239" s="20">
        <v>132.47999999999999</v>
      </c>
      <c r="F239" s="20">
        <v>132.47999999999999</v>
      </c>
    </row>
    <row r="240" spans="1:6" ht="21" customHeight="1">
      <c r="A240" s="48"/>
      <c r="B240" s="13" t="s">
        <v>14</v>
      </c>
      <c r="C240" s="24">
        <v>1</v>
      </c>
      <c r="D240" s="17" t="s">
        <v>156</v>
      </c>
      <c r="E240" s="20">
        <v>172.31</v>
      </c>
      <c r="F240" s="20">
        <v>172.31</v>
      </c>
    </row>
    <row r="241" spans="1:6" ht="21" customHeight="1">
      <c r="A241" s="48"/>
      <c r="B241" s="13" t="s">
        <v>14</v>
      </c>
      <c r="C241" s="24">
        <v>1</v>
      </c>
      <c r="D241" s="17" t="s">
        <v>157</v>
      </c>
      <c r="E241" s="20">
        <v>653.98</v>
      </c>
      <c r="F241" s="20">
        <v>653.98</v>
      </c>
    </row>
    <row r="242" spans="1:6" ht="21" customHeight="1">
      <c r="A242" s="48"/>
      <c r="B242" s="13" t="s">
        <v>14</v>
      </c>
      <c r="C242" s="24">
        <v>1</v>
      </c>
      <c r="D242" s="17" t="s">
        <v>158</v>
      </c>
      <c r="E242" s="20">
        <v>181.34</v>
      </c>
      <c r="F242" s="20">
        <v>181.34</v>
      </c>
    </row>
    <row r="243" spans="1:6" ht="22.5" customHeight="1">
      <c r="A243" s="48"/>
      <c r="B243" s="13" t="s">
        <v>14</v>
      </c>
      <c r="C243" s="24">
        <v>1</v>
      </c>
      <c r="D243" s="16" t="s">
        <v>159</v>
      </c>
      <c r="E243" s="20">
        <v>143.30000000000001</v>
      </c>
      <c r="F243" s="20">
        <v>143.30000000000001</v>
      </c>
    </row>
    <row r="244" spans="1:6" ht="21" customHeight="1">
      <c r="A244" s="48"/>
      <c r="B244" s="13" t="s">
        <v>14</v>
      </c>
      <c r="C244" s="24">
        <v>2</v>
      </c>
      <c r="D244" s="17" t="s">
        <v>160</v>
      </c>
      <c r="E244" s="20">
        <v>26.74</v>
      </c>
      <c r="F244" s="20">
        <v>53.48</v>
      </c>
    </row>
    <row r="245" spans="1:6" ht="21" customHeight="1">
      <c r="A245" s="48"/>
      <c r="B245" s="13" t="s">
        <v>14</v>
      </c>
      <c r="C245" s="24">
        <v>2</v>
      </c>
      <c r="D245" s="17" t="s">
        <v>161</v>
      </c>
      <c r="E245" s="20">
        <v>27.26</v>
      </c>
      <c r="F245" s="20">
        <v>54.52</v>
      </c>
    </row>
    <row r="246" spans="1:6" ht="21" customHeight="1">
      <c r="A246" s="48"/>
      <c r="B246" s="13" t="s">
        <v>14</v>
      </c>
      <c r="C246" s="25">
        <v>2</v>
      </c>
      <c r="D246" s="17" t="s">
        <v>162</v>
      </c>
      <c r="E246" s="20">
        <v>365.38</v>
      </c>
      <c r="F246" s="20">
        <v>730.76</v>
      </c>
    </row>
    <row r="247" spans="1:6" ht="21" customHeight="1">
      <c r="A247" s="48"/>
      <c r="B247" s="13" t="s">
        <v>14</v>
      </c>
      <c r="C247" s="25">
        <v>2</v>
      </c>
      <c r="D247" s="17" t="s">
        <v>163</v>
      </c>
      <c r="E247" s="20">
        <v>327.62</v>
      </c>
      <c r="F247" s="20">
        <v>655.24</v>
      </c>
    </row>
    <row r="248" spans="1:6" ht="21" customHeight="1">
      <c r="A248" s="48"/>
      <c r="B248" s="13" t="s">
        <v>14</v>
      </c>
      <c r="C248" s="25">
        <v>2</v>
      </c>
      <c r="D248" s="17" t="s">
        <v>164</v>
      </c>
      <c r="E248" s="20">
        <v>89.11</v>
      </c>
      <c r="F248" s="20">
        <v>178.22</v>
      </c>
    </row>
    <row r="249" spans="1:6" ht="21" customHeight="1">
      <c r="A249" s="48"/>
      <c r="B249" s="13" t="s">
        <v>14</v>
      </c>
      <c r="C249" s="25">
        <v>1</v>
      </c>
      <c r="D249" s="16" t="s">
        <v>165</v>
      </c>
      <c r="E249" s="20">
        <v>418.86</v>
      </c>
      <c r="F249" s="20">
        <v>418.86</v>
      </c>
    </row>
    <row r="250" spans="1:6" ht="21" customHeight="1">
      <c r="A250" s="48"/>
      <c r="B250" s="13" t="s">
        <v>14</v>
      </c>
      <c r="C250" s="25">
        <v>2</v>
      </c>
      <c r="D250" s="17" t="s">
        <v>166</v>
      </c>
      <c r="E250" s="20">
        <v>310.99</v>
      </c>
      <c r="F250" s="20">
        <v>621.98</v>
      </c>
    </row>
    <row r="251" spans="1:6" ht="21" customHeight="1">
      <c r="A251" s="48"/>
      <c r="B251" s="13" t="s">
        <v>14</v>
      </c>
      <c r="C251" s="25">
        <v>1</v>
      </c>
      <c r="D251" s="17" t="s">
        <v>167</v>
      </c>
      <c r="E251" s="20">
        <v>348.02</v>
      </c>
      <c r="F251" s="20">
        <v>348.02</v>
      </c>
    </row>
    <row r="252" spans="1:6" ht="21" customHeight="1">
      <c r="A252" s="48"/>
      <c r="B252" s="13" t="s">
        <v>14</v>
      </c>
      <c r="C252" s="25">
        <v>1</v>
      </c>
      <c r="D252" s="17" t="s">
        <v>168</v>
      </c>
      <c r="E252" s="20">
        <v>202.1</v>
      </c>
      <c r="F252" s="20">
        <v>202.1</v>
      </c>
    </row>
    <row r="253" spans="1:6" ht="21" customHeight="1">
      <c r="A253" s="48"/>
      <c r="B253" s="13" t="s">
        <v>14</v>
      </c>
      <c r="C253" s="25">
        <v>1</v>
      </c>
      <c r="D253" s="17" t="s">
        <v>169</v>
      </c>
      <c r="E253" s="20">
        <v>445.83</v>
      </c>
      <c r="F253" s="20">
        <v>445.83</v>
      </c>
    </row>
    <row r="254" spans="1:6" ht="21" customHeight="1">
      <c r="A254" s="48"/>
      <c r="B254" s="13" t="s">
        <v>14</v>
      </c>
      <c r="C254" s="25">
        <v>2</v>
      </c>
      <c r="D254" s="17" t="s">
        <v>170</v>
      </c>
      <c r="E254" s="20">
        <v>135.91999999999999</v>
      </c>
      <c r="F254" s="20">
        <v>271.83999999999997</v>
      </c>
    </row>
    <row r="255" spans="1:6" ht="21" customHeight="1">
      <c r="A255" s="48"/>
      <c r="B255" s="13" t="s">
        <v>14</v>
      </c>
      <c r="C255" s="25">
        <v>4</v>
      </c>
      <c r="D255" s="17" t="s">
        <v>171</v>
      </c>
      <c r="E255" s="20">
        <v>253.08</v>
      </c>
      <c r="F255" s="20">
        <v>1012.32</v>
      </c>
    </row>
    <row r="256" spans="1:6" ht="21" customHeight="1">
      <c r="A256" s="48"/>
      <c r="B256" s="13" t="s">
        <v>14</v>
      </c>
      <c r="C256" s="25">
        <v>8</v>
      </c>
      <c r="D256" s="17" t="s">
        <v>172</v>
      </c>
      <c r="E256" s="20">
        <v>149.44</v>
      </c>
      <c r="F256" s="20">
        <v>1195.52</v>
      </c>
    </row>
    <row r="257" spans="1:6" ht="21" customHeight="1">
      <c r="A257" s="48"/>
      <c r="B257" s="13" t="s">
        <v>14</v>
      </c>
      <c r="C257" s="25">
        <v>2</v>
      </c>
      <c r="D257" s="17" t="s">
        <v>173</v>
      </c>
      <c r="E257" s="20">
        <v>361.6</v>
      </c>
      <c r="F257" s="20">
        <v>723.2</v>
      </c>
    </row>
    <row r="258" spans="1:6" ht="21" customHeight="1">
      <c r="A258" s="48"/>
      <c r="B258" s="13" t="s">
        <v>14</v>
      </c>
      <c r="C258" s="25">
        <v>4</v>
      </c>
      <c r="D258" s="17" t="s">
        <v>174</v>
      </c>
      <c r="E258" s="20">
        <v>150.47</v>
      </c>
      <c r="F258" s="20">
        <v>601.88</v>
      </c>
    </row>
    <row r="259" spans="1:6" ht="21" customHeight="1">
      <c r="A259" s="48"/>
      <c r="B259" s="13" t="s">
        <v>14</v>
      </c>
      <c r="C259" s="24">
        <v>1</v>
      </c>
      <c r="D259" s="17" t="s">
        <v>175</v>
      </c>
      <c r="E259" s="20">
        <v>233.67</v>
      </c>
      <c r="F259" s="20">
        <v>233.67</v>
      </c>
    </row>
    <row r="260" spans="1:6" ht="21" customHeight="1">
      <c r="A260" s="48"/>
      <c r="B260" s="13" t="s">
        <v>14</v>
      </c>
      <c r="C260" s="24">
        <v>1</v>
      </c>
      <c r="D260" s="17" t="s">
        <v>176</v>
      </c>
      <c r="E260" s="20">
        <v>131.38</v>
      </c>
      <c r="F260" s="20">
        <v>131.38</v>
      </c>
    </row>
    <row r="261" spans="1:6" ht="21" customHeight="1">
      <c r="A261" s="48"/>
      <c r="B261" s="13" t="s">
        <v>14</v>
      </c>
      <c r="C261" s="24">
        <v>1</v>
      </c>
      <c r="D261" s="17" t="s">
        <v>83</v>
      </c>
      <c r="E261" s="20">
        <v>1761.7</v>
      </c>
      <c r="F261" s="20">
        <v>1761.7</v>
      </c>
    </row>
    <row r="262" spans="1:6" ht="21" customHeight="1">
      <c r="A262" s="48"/>
      <c r="B262" s="13" t="s">
        <v>14</v>
      </c>
      <c r="C262" s="24">
        <v>1</v>
      </c>
      <c r="D262" s="17" t="s">
        <v>177</v>
      </c>
      <c r="E262" s="20">
        <v>86.34</v>
      </c>
      <c r="F262" s="20">
        <v>86.34</v>
      </c>
    </row>
    <row r="263" spans="1:6" ht="21" customHeight="1">
      <c r="A263" s="48"/>
      <c r="B263" s="13" t="s">
        <v>14</v>
      </c>
      <c r="C263" s="24">
        <v>1</v>
      </c>
      <c r="D263" s="17" t="s">
        <v>178</v>
      </c>
      <c r="E263" s="20">
        <v>176.49</v>
      </c>
      <c r="F263" s="20">
        <v>176.49</v>
      </c>
    </row>
    <row r="264" spans="1:6" ht="21" customHeight="1">
      <c r="A264" s="48"/>
      <c r="B264" s="13" t="s">
        <v>14</v>
      </c>
      <c r="C264" s="24">
        <v>1</v>
      </c>
      <c r="D264" s="17" t="s">
        <v>179</v>
      </c>
      <c r="E264" s="20">
        <v>109.41</v>
      </c>
      <c r="F264" s="20">
        <v>109.41</v>
      </c>
    </row>
    <row r="265" spans="1:6" ht="21" customHeight="1">
      <c r="A265" s="48"/>
      <c r="B265" s="13" t="s">
        <v>14</v>
      </c>
      <c r="C265" s="24">
        <v>2</v>
      </c>
      <c r="D265" s="17" t="s">
        <v>180</v>
      </c>
      <c r="E265" s="20">
        <v>63.08</v>
      </c>
      <c r="F265" s="20">
        <v>126.16</v>
      </c>
    </row>
    <row r="266" spans="1:6" ht="21" customHeight="1">
      <c r="A266" s="48"/>
      <c r="B266" s="13" t="s">
        <v>14</v>
      </c>
      <c r="C266" s="24">
        <v>1</v>
      </c>
      <c r="D266" s="17" t="s">
        <v>181</v>
      </c>
      <c r="E266" s="20">
        <v>85.27</v>
      </c>
      <c r="F266" s="20">
        <v>85.27</v>
      </c>
    </row>
    <row r="267" spans="1:6" ht="21" customHeight="1">
      <c r="A267" s="48"/>
      <c r="B267" s="13" t="s">
        <v>14</v>
      </c>
      <c r="C267" s="25">
        <v>1</v>
      </c>
      <c r="D267" s="17" t="s">
        <v>182</v>
      </c>
      <c r="E267" s="20">
        <v>523.17999999999995</v>
      </c>
      <c r="F267" s="20">
        <v>523.17999999999995</v>
      </c>
    </row>
    <row r="268" spans="1:6" ht="21" customHeight="1">
      <c r="A268" s="48"/>
      <c r="B268" s="13" t="s">
        <v>14</v>
      </c>
      <c r="C268" s="25">
        <v>1</v>
      </c>
      <c r="D268" s="17" t="s">
        <v>183</v>
      </c>
      <c r="E268" s="20">
        <v>306.08</v>
      </c>
      <c r="F268" s="20">
        <v>306.08</v>
      </c>
    </row>
    <row r="269" spans="1:6" ht="21" customHeight="1">
      <c r="A269" s="48"/>
      <c r="B269" s="13" t="s">
        <v>14</v>
      </c>
      <c r="C269" s="25">
        <v>1</v>
      </c>
      <c r="D269" s="17" t="s">
        <v>184</v>
      </c>
      <c r="E269" s="20">
        <v>1649.55</v>
      </c>
      <c r="F269" s="20">
        <v>1649.55</v>
      </c>
    </row>
    <row r="270" spans="1:6" ht="21" customHeight="1">
      <c r="A270" s="48"/>
      <c r="B270" s="13" t="s">
        <v>14</v>
      </c>
      <c r="C270" s="25">
        <v>1</v>
      </c>
      <c r="D270" s="17" t="s">
        <v>185</v>
      </c>
      <c r="E270" s="20">
        <v>514.09</v>
      </c>
      <c r="F270" s="20">
        <v>514.09</v>
      </c>
    </row>
    <row r="271" spans="1:6" ht="21" customHeight="1">
      <c r="A271" s="48"/>
      <c r="B271" s="13" t="s">
        <v>14</v>
      </c>
      <c r="C271" s="25">
        <v>1</v>
      </c>
      <c r="D271" s="17" t="s">
        <v>186</v>
      </c>
      <c r="E271" s="20">
        <v>514.09</v>
      </c>
      <c r="F271" s="20">
        <v>514.09</v>
      </c>
    </row>
    <row r="272" spans="1:6" ht="21" customHeight="1">
      <c r="A272" s="48"/>
      <c r="B272" s="13" t="s">
        <v>14</v>
      </c>
      <c r="C272" s="25">
        <v>2</v>
      </c>
      <c r="D272" s="17" t="s">
        <v>114</v>
      </c>
      <c r="E272" s="20">
        <v>64.47</v>
      </c>
      <c r="F272" s="20">
        <v>128.94</v>
      </c>
    </row>
    <row r="273" spans="1:6" ht="21" customHeight="1">
      <c r="A273" s="48"/>
      <c r="B273" s="13" t="s">
        <v>14</v>
      </c>
      <c r="C273" s="25">
        <v>1</v>
      </c>
      <c r="D273" s="17" t="s">
        <v>187</v>
      </c>
      <c r="E273" s="20">
        <v>360.19</v>
      </c>
      <c r="F273" s="20">
        <v>360.19</v>
      </c>
    </row>
    <row r="274" spans="1:6" ht="21.75" customHeight="1">
      <c r="A274" s="48"/>
      <c r="B274" s="13" t="s">
        <v>14</v>
      </c>
      <c r="C274" s="25">
        <v>1</v>
      </c>
      <c r="D274" s="16" t="s">
        <v>188</v>
      </c>
      <c r="E274" s="20">
        <v>48.18</v>
      </c>
      <c r="F274" s="20">
        <v>48.18</v>
      </c>
    </row>
    <row r="275" spans="1:6" ht="21" customHeight="1">
      <c r="A275" s="48"/>
      <c r="B275" s="13" t="s">
        <v>14</v>
      </c>
      <c r="C275" s="25">
        <v>1</v>
      </c>
      <c r="D275" s="17" t="s">
        <v>189</v>
      </c>
      <c r="E275" s="20">
        <v>506.5</v>
      </c>
      <c r="F275" s="20">
        <v>506.5</v>
      </c>
    </row>
    <row r="276" spans="1:6" ht="21" customHeight="1">
      <c r="A276" s="48"/>
      <c r="B276" s="13" t="s">
        <v>14</v>
      </c>
      <c r="C276" s="25">
        <v>1</v>
      </c>
      <c r="D276" s="17" t="s">
        <v>190</v>
      </c>
      <c r="E276" s="20">
        <v>108.55</v>
      </c>
      <c r="F276" s="20">
        <v>108.55</v>
      </c>
    </row>
    <row r="277" spans="1:6" ht="21" customHeight="1">
      <c r="A277" s="48"/>
      <c r="B277" s="13" t="s">
        <v>14</v>
      </c>
      <c r="C277" s="25">
        <v>1</v>
      </c>
      <c r="D277" s="17" t="s">
        <v>191</v>
      </c>
      <c r="E277" s="20">
        <v>244.38</v>
      </c>
      <c r="F277" s="20">
        <v>244.38</v>
      </c>
    </row>
    <row r="278" spans="1:6" ht="21" customHeight="1">
      <c r="A278" s="48"/>
      <c r="B278" s="13" t="s">
        <v>14</v>
      </c>
      <c r="C278" s="25">
        <v>2</v>
      </c>
      <c r="D278" s="17" t="s">
        <v>192</v>
      </c>
      <c r="E278" s="20">
        <v>422.97</v>
      </c>
      <c r="F278" s="20">
        <v>845.94</v>
      </c>
    </row>
    <row r="279" spans="1:6" ht="21" customHeight="1">
      <c r="A279" s="48"/>
      <c r="B279" s="13" t="s">
        <v>14</v>
      </c>
      <c r="C279" s="25">
        <v>1</v>
      </c>
      <c r="D279" s="17" t="s">
        <v>193</v>
      </c>
      <c r="E279" s="20">
        <v>158.1</v>
      </c>
      <c r="F279" s="20">
        <v>158.1</v>
      </c>
    </row>
    <row r="280" spans="1:6" ht="21" customHeight="1">
      <c r="A280" s="48"/>
      <c r="B280" s="13" t="s">
        <v>14</v>
      </c>
      <c r="C280" s="25">
        <v>2</v>
      </c>
      <c r="D280" s="17" t="s">
        <v>194</v>
      </c>
      <c r="E280" s="20">
        <v>121.32</v>
      </c>
      <c r="F280" s="20">
        <v>242.64</v>
      </c>
    </row>
    <row r="281" spans="1:6" ht="21" customHeight="1">
      <c r="A281" s="48"/>
      <c r="B281" s="13" t="s">
        <v>14</v>
      </c>
      <c r="C281" s="25">
        <v>1</v>
      </c>
      <c r="D281" s="17" t="s">
        <v>195</v>
      </c>
      <c r="E281" s="20">
        <v>1606.2</v>
      </c>
      <c r="F281" s="20">
        <v>1606.2</v>
      </c>
    </row>
    <row r="282" spans="1:6" ht="21" customHeight="1">
      <c r="A282" s="48"/>
      <c r="B282" s="13" t="s">
        <v>14</v>
      </c>
      <c r="C282" s="25">
        <v>1</v>
      </c>
      <c r="D282" s="17" t="s">
        <v>196</v>
      </c>
      <c r="E282" s="20">
        <v>386.23</v>
      </c>
      <c r="F282" s="20">
        <v>386.23</v>
      </c>
    </row>
    <row r="283" spans="1:6" ht="24.75" customHeight="1">
      <c r="A283" s="48"/>
      <c r="B283" s="13" t="s">
        <v>14</v>
      </c>
      <c r="C283" s="25">
        <v>1</v>
      </c>
      <c r="D283" s="16" t="s">
        <v>197</v>
      </c>
      <c r="E283" s="20">
        <v>400.1</v>
      </c>
      <c r="F283" s="20">
        <v>400.1</v>
      </c>
    </row>
    <row r="284" spans="1:6" ht="21" customHeight="1">
      <c r="A284" s="48"/>
      <c r="B284" s="13" t="s">
        <v>14</v>
      </c>
      <c r="C284" s="25">
        <v>1</v>
      </c>
      <c r="D284" s="17" t="s">
        <v>198</v>
      </c>
      <c r="E284" s="20">
        <v>263.81</v>
      </c>
      <c r="F284" s="20">
        <v>263.81</v>
      </c>
    </row>
    <row r="285" spans="1:6" ht="21" customHeight="1">
      <c r="A285" s="48"/>
      <c r="B285" s="13" t="s">
        <v>14</v>
      </c>
      <c r="C285" s="25">
        <v>1</v>
      </c>
      <c r="D285" s="17" t="s">
        <v>199</v>
      </c>
      <c r="E285" s="20">
        <v>263.81</v>
      </c>
      <c r="F285" s="20">
        <v>263.81</v>
      </c>
    </row>
    <row r="286" spans="1:6" ht="21" customHeight="1">
      <c r="A286" s="48"/>
      <c r="B286" s="13" t="s">
        <v>14</v>
      </c>
      <c r="C286" s="25">
        <v>1</v>
      </c>
      <c r="D286" s="17" t="s">
        <v>211</v>
      </c>
      <c r="E286" s="20">
        <v>1755.21</v>
      </c>
      <c r="F286" s="20">
        <v>1755.21</v>
      </c>
    </row>
    <row r="287" spans="1:6" ht="21" customHeight="1">
      <c r="A287" s="49"/>
      <c r="B287" s="13" t="s">
        <v>14</v>
      </c>
      <c r="C287" s="25">
        <v>1</v>
      </c>
      <c r="D287" s="17" t="s">
        <v>212</v>
      </c>
      <c r="E287" s="20">
        <v>28171.919999999998</v>
      </c>
      <c r="F287" s="20">
        <v>28171.919999999998</v>
      </c>
    </row>
    <row r="288" spans="1:6" ht="28.5" customHeight="1">
      <c r="A288" s="31" t="s">
        <v>1</v>
      </c>
      <c r="B288" s="32"/>
      <c r="C288" s="32"/>
      <c r="D288" s="32"/>
      <c r="E288" s="34">
        <v>55922.74</v>
      </c>
      <c r="F288" s="35"/>
    </row>
    <row r="289" spans="1:6" ht="21" customHeight="1">
      <c r="A289" s="44" t="s">
        <v>214</v>
      </c>
      <c r="B289" s="45"/>
      <c r="C289" s="45"/>
      <c r="D289" s="45"/>
      <c r="E289" s="45"/>
      <c r="F289" s="46"/>
    </row>
    <row r="290" spans="1:6" ht="51" customHeight="1">
      <c r="A290" s="26" t="s">
        <v>12</v>
      </c>
      <c r="B290" s="18" t="s">
        <v>216</v>
      </c>
      <c r="C290" s="27">
        <v>240</v>
      </c>
      <c r="D290" s="12" t="s">
        <v>215</v>
      </c>
      <c r="E290" s="20">
        <v>125.83</v>
      </c>
      <c r="F290" s="20">
        <v>30199.200000000001</v>
      </c>
    </row>
    <row r="291" spans="1:6" ht="24.75" customHeight="1">
      <c r="A291" s="31" t="s">
        <v>1</v>
      </c>
      <c r="B291" s="32"/>
      <c r="C291" s="32"/>
      <c r="D291" s="32"/>
      <c r="E291" s="34">
        <v>30199.200000000001</v>
      </c>
      <c r="F291" s="35"/>
    </row>
    <row r="292" spans="1:6" ht="23.25" customHeight="1">
      <c r="A292" s="36" t="s">
        <v>223</v>
      </c>
      <c r="B292" s="37"/>
      <c r="C292" s="37"/>
      <c r="D292" s="37"/>
      <c r="E292" s="39">
        <f>SUM(E74+E139+E220+E288+E291)</f>
        <v>343475.24</v>
      </c>
      <c r="F292" s="40"/>
    </row>
    <row r="295" spans="1:6" ht="19.5" customHeight="1">
      <c r="A295" s="71" t="s">
        <v>7</v>
      </c>
      <c r="B295" s="71"/>
      <c r="C295" s="71"/>
      <c r="D295" s="71"/>
      <c r="E295" s="71"/>
      <c r="F295" s="71"/>
    </row>
    <row r="296" spans="1:6">
      <c r="A296" s="72" t="s">
        <v>13</v>
      </c>
      <c r="B296" s="72"/>
      <c r="C296" s="72"/>
      <c r="D296" s="72"/>
      <c r="E296" s="72"/>
      <c r="F296" s="72"/>
    </row>
    <row r="297" spans="1:6" ht="21.95" customHeight="1">
      <c r="A297" s="72" t="s">
        <v>220</v>
      </c>
      <c r="B297" s="72"/>
      <c r="C297" s="72"/>
      <c r="D297" s="72"/>
      <c r="E297" s="72"/>
      <c r="F297" s="72"/>
    </row>
    <row r="298" spans="1:6" ht="21.95" customHeight="1">
      <c r="A298" s="72" t="s">
        <v>221</v>
      </c>
      <c r="B298" s="72"/>
      <c r="C298" s="72"/>
      <c r="D298" s="72"/>
      <c r="E298" s="72"/>
      <c r="F298" s="72"/>
    </row>
    <row r="299" spans="1:6" ht="21.95" customHeight="1">
      <c r="A299" s="72" t="s">
        <v>222</v>
      </c>
      <c r="B299" s="72"/>
      <c r="C299" s="72"/>
      <c r="D299" s="72"/>
      <c r="E299" s="72"/>
      <c r="F299" s="72"/>
    </row>
  </sheetData>
  <mergeCells count="31">
    <mergeCell ref="A1:F1"/>
    <mergeCell ref="A2:F2"/>
    <mergeCell ref="A3:F3"/>
    <mergeCell ref="A6:F6"/>
    <mergeCell ref="A8:F8"/>
    <mergeCell ref="A141:A219"/>
    <mergeCell ref="A11:A73"/>
    <mergeCell ref="A74:D74"/>
    <mergeCell ref="E74:F74"/>
    <mergeCell ref="A10:F10"/>
    <mergeCell ref="A75:F75"/>
    <mergeCell ref="A76:A138"/>
    <mergeCell ref="A139:D139"/>
    <mergeCell ref="E139:F139"/>
    <mergeCell ref="A140:F140"/>
    <mergeCell ref="A220:D220"/>
    <mergeCell ref="E220:F220"/>
    <mergeCell ref="A221:F221"/>
    <mergeCell ref="A222:A287"/>
    <mergeCell ref="A288:D288"/>
    <mergeCell ref="E288:F288"/>
    <mergeCell ref="A289:F289"/>
    <mergeCell ref="A291:D291"/>
    <mergeCell ref="E291:F291"/>
    <mergeCell ref="A292:D292"/>
    <mergeCell ref="E292:F292"/>
    <mergeCell ref="A295:F295"/>
    <mergeCell ref="A296:F296"/>
    <mergeCell ref="A297:F297"/>
    <mergeCell ref="A298:F298"/>
    <mergeCell ref="A299:F299"/>
  </mergeCells>
  <pageMargins left="0" right="0" top="0.78740157480314965" bottom="0.39370078740157483" header="0.31496062992125984" footer="0.31496062992125984"/>
  <pageSetup paperSize="9" scale="95" orientation="portrait" horizontalDpi="0" verticalDpi="0" r:id="rId1"/>
  <rowBreaks count="10" manualBreakCount="10">
    <brk id="32" max="16383" man="1"/>
    <brk id="63" max="16383" man="1"/>
    <brk id="96" max="16383" man="1"/>
    <brk id="128" max="16383" man="1"/>
    <brk id="160" max="16383" man="1"/>
    <brk id="196" max="16383" man="1"/>
    <brk id="220" max="16383" man="1"/>
    <brk id="247" max="16383" man="1"/>
    <brk id="269" max="16383" man="1"/>
    <brk id="28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ESTIMADA</vt:lpstr>
      <vt:lpstr>ESTIMATIVA</vt:lpstr>
      <vt:lpstr>'PLANILHA ESTIMADA'!Area_de_impressao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Odilom Ferreira da Silva</dc:creator>
  <cp:lastModifiedBy>rachel</cp:lastModifiedBy>
  <cp:lastPrinted>2021-03-29T14:58:54Z</cp:lastPrinted>
  <dcterms:created xsi:type="dcterms:W3CDTF">2014-04-30T18:48:32Z</dcterms:created>
  <dcterms:modified xsi:type="dcterms:W3CDTF">2021-03-29T15:10:03Z</dcterms:modified>
</cp:coreProperties>
</file>