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0" yWindow="-210" windowWidth="12960" windowHeight="11760"/>
  </bookViews>
  <sheets>
    <sheet name="PEDIDO1" sheetId="2" r:id="rId1"/>
  </sheets>
  <definedNames>
    <definedName name="_xlnm.Print_Area" localSheetId="0">PEDIDO1!$A$1:$F$31</definedName>
    <definedName name="_xlnm.Print_Titles" localSheetId="0">PEDIDO1!$3:$8</definedName>
  </definedNames>
  <calcPr calcId="124519"/>
</workbook>
</file>

<file path=xl/calcChain.xml><?xml version="1.0" encoding="utf-8"?>
<calcChain xmlns="http://schemas.openxmlformats.org/spreadsheetml/2006/main">
  <c r="B26" i="2"/>
  <c r="B27"/>
  <c r="F27" s="1"/>
  <c r="B29"/>
  <c r="F26"/>
  <c r="B25"/>
  <c r="F25" s="1"/>
  <c r="B24"/>
  <c r="B23"/>
  <c r="B22"/>
  <c r="F22" s="1"/>
  <c r="B21"/>
  <c r="B20"/>
  <c r="F20" s="1"/>
  <c r="B19"/>
  <c r="F19" s="1"/>
  <c r="B18"/>
  <c r="B17"/>
  <c r="F17" s="1"/>
  <c r="B16"/>
  <c r="F16" s="1"/>
  <c r="B15"/>
  <c r="B14"/>
  <c r="B13"/>
  <c r="B12"/>
  <c r="F12" s="1"/>
  <c r="F11"/>
  <c r="F13"/>
  <c r="F14"/>
  <c r="F15"/>
  <c r="F18"/>
  <c r="F21"/>
  <c r="F23"/>
  <c r="F24"/>
  <c r="F28"/>
  <c r="F29"/>
  <c r="F30"/>
  <c r="F10"/>
  <c r="E31" l="1"/>
</calcChain>
</file>

<file path=xl/sharedStrings.xml><?xml version="1.0" encoding="utf-8"?>
<sst xmlns="http://schemas.openxmlformats.org/spreadsheetml/2006/main" count="74" uniqueCount="55">
  <si>
    <t>ITEM</t>
  </si>
  <si>
    <t>001</t>
  </si>
  <si>
    <t>002</t>
  </si>
  <si>
    <t>003</t>
  </si>
  <si>
    <t>004</t>
  </si>
  <si>
    <t>005</t>
  </si>
  <si>
    <t>006</t>
  </si>
  <si>
    <t>QUANT</t>
  </si>
  <si>
    <t>UNIT</t>
  </si>
  <si>
    <t xml:space="preserve">DESCRIÇÃO </t>
  </si>
  <si>
    <t>UNIT.</t>
  </si>
  <si>
    <t>TOTAL</t>
  </si>
  <si>
    <t xml:space="preserve"> PREFEITURA MUNICIPAL DE SANTO ANTONIO DE PÁDUA</t>
  </si>
  <si>
    <t xml:space="preserve"> Município de Santo Antônio de Pádua</t>
  </si>
  <si>
    <t>PAR</t>
  </si>
  <si>
    <t>unid</t>
  </si>
  <si>
    <t>Antena de voleibol, vara flexível confeccionada de fibra de vidro, medindo 1,80 m de comprimento x 10mm de diâmetro</t>
  </si>
  <si>
    <t xml:space="preserve">Bola de Basquete (Adulto) Confeccionada em borracha de alta resistência, matrizada, com câmara airbility ou butil, miolo substituível, com peso entre 600 a 650 gramas e circunferência entre 75 a 78 cm. </t>
  </si>
  <si>
    <t xml:space="preserve">Bola de Futsal (Adulto) Confeccionada poliuretano ou PVC, costurada, com câmara butil, miolo substituível, com peso entre 400 a 440 gramas e circunferência entre 62 a 64 cm. </t>
  </si>
  <si>
    <t xml:space="preserve">Bola de Handebol Infantil H2L, Costurada confeccionada em poliuretano, com 32 gomos, com câmara airbility, forro multiaxial, miolo em silicone autolubrificado e substituível com peso de 290 a 330 gramas e circunferência entre 50 e 52 cm. </t>
  </si>
  <si>
    <t>Bola de Futebol de Campo, Kv Carbon Replica Com 12 Gomos, Costurada a Mão, Pesando 430 Gramas, Alta Perfomance, Material Pvc e Pu.</t>
  </si>
  <si>
    <t>Rede Futebol de campo, Fio 4mm, medida 2,50x7,50m par, material 67%  Polietileno 33% Polipropileno alta resistência.</t>
  </si>
  <si>
    <t>Rede Futebol de Salão, Fio 4mm de Medida 2,10x3,20 par, material 67% Polietileno 33% Polipropileno alta resistência.</t>
  </si>
  <si>
    <t>Rede para Voleibol Oficial- Medidas: altura 1,00m, largura 9,00 m, malha 10 x 10 cm, fio espessura 2 mm, material 100% PEAD (polietileno de alta densidade), fio trançado. Faixa de lona 100% algodão com costura dupla na parte superior da rede.</t>
  </si>
  <si>
    <t>Bola iniciação material borracha matrizada miolo Slip System removível, 15 cm diâmetro tamanho 10.</t>
  </si>
  <si>
    <t>Colete de treino, aberto nas laterais com elástico, material 100% Poliéster, tamanho P,M,G,GG.</t>
  </si>
  <si>
    <t>Cone de marcação tartaruga, material plástico medindo 15 cm de diâmetro por 10 cm de altura.</t>
  </si>
  <si>
    <t>Bomba Sac de ar, material de plástico resistente contendo 2 agulhas de metal dupla ação.</t>
  </si>
  <si>
    <t>Troféu de 80 cm, base quadrada na cor preta, suporte metalizado na cor, etiqueta removível na cor dourada, plaqueta em latão para gravação.</t>
  </si>
  <si>
    <t>Troféu de 55 cm, base quadrada na cor preta, suporte metalizado na cor dourada, etiqueta removível na cor dourada, plaqueta em latão para gravação.</t>
  </si>
  <si>
    <t>Medalha 35 mm dourada, material em latão para gravação, fita material em cetim na cor azul.</t>
  </si>
  <si>
    <t>Bola oficial de Vôlei. Confeccionada em PVC, acabamento 18 gomos, matrizada, tamanho 66-67 cm de diâmetro, peso aproximado 280 g.</t>
  </si>
  <si>
    <t>Meião para uniforme: Material helanca, fio 3, várias cores, material de alta resistência.</t>
  </si>
  <si>
    <t>Placas - Tatami desenvolvido em etil vinil acetato com composição extra do produto, proporcionando encaixe perfeito e excelente efeito memória(resposta ao impacto recebido), corte italiano, película texturizada e siliconizada.Corte perfeito em 90°, medindo 1m quadrado e sua espessura de 40mm em dupla face e dupla cor. Não poderá ficar exposto ao sol e à chuva, utilizado em ambientes cobertos. Possui base antiderrapante para permitir aderência total ao piso. Tatames cobertos por uma base siliconizada impermeável, texturizada e lavável, com uma textura que permite a boa aderência dos pés na prática esportiva.  Tatame EVA 1,00 x 1,00 encaixe</t>
  </si>
  <si>
    <t>Bola de tênis de quadra</t>
  </si>
  <si>
    <t xml:space="preserve">Kimono liso - kimono de judô liso confeccionado em lona 100% algodão bastante leve e resistente, cor branca acompanha faixa para Iniciantes, sem enchimento e na cor branca, diversos tamanhos M1,M2,M3,A1,A2,A3, estabelecido pela Confederação
Brasileira de Judô, com etiqueta interna, instruções de lavagem e encolhimento conforme exigência do INMETRO
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</si>
  <si>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</si>
  <si>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</si>
  <si>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</si>
  <si>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</si>
  <si>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</si>
  <si>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</si>
  <si>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</si>
  <si>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</si>
  <si>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</si>
  <si>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</si>
  <si>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</si>
  <si>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</si>
  <si>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</si>
  <si>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</si>
  <si>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</si>
  <si>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MATERIAL ESPORTIVO</t>
  </si>
  <si>
    <t xml:space="preserve">JOGOS DE CAMISA - Composto com 16 camisas
manga curto, e 01(uma) camisa de goleiro, em Poliéster 100%, Gramatura
mínima de 160 gramas, com numeração pintada de 01 a 17, sendo a camisa do
goleiro a número 01. Tamanho G (adulto) medindo 76 x 56 cm (AXL), cores
variadas. Pintada em serigrafia com logomarca da Seccretaria solicitante e da Prefeitura Municipal de Santo Antônio de Pádua, 17
pares de meia cano longo para futebol, confeccionado em 50% poliamida 39%
algodão e 11% elastano, anatomicamente desenhado para o pé direito e
esquerdo, proporcionando ajuste natural, calcanhar costurado e y, tamanho 41.
17 calções para futebol, confeccionado em poliéster 100%, cós elástico e
cadarço interno, tamanho g, medindo 46 x 48 cm (l x a), pintado em serigrafia
com a logomarca da secretaria  solicitante, na perna esquerda,(layaout fornecido pela Secretaria solicitante).
</t>
  </si>
  <si>
    <t>MÉDIA DO BANCO DE PREÇO</t>
  </si>
  <si>
    <t>APÊNDICE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</si>
</sst>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20"/>
      <color rgb="FF000000"/>
      <name val="Arial"/>
      <family val="2"/>
    </font>
    <font>
      <sz val="20"/>
      <name val="Arial"/>
      <family val="2"/>
    </font>
    <font>
      <sz val="20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rgb="FF000000"/>
      <name val="Times New Roman"/>
      <family val="1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164" fontId="5" fillId="2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 shrinkToFit="1"/>
    </xf>
    <xf numFmtId="3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4"/>
    <cellStyle name="Normal 4" xfId="2"/>
    <cellStyle name="Normal 8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480351</xdr:colOff>
      <xdr:row>0</xdr:row>
      <xdr:rowOff>542059</xdr:rowOff>
    </xdr:from>
    <xdr:to>
      <xdr:col>2</xdr:col>
      <xdr:colOff>282287</xdr:colOff>
      <xdr:row>3</xdr:row>
      <xdr:rowOff>243120</xdr:rowOff>
    </xdr:to>
    <xdr:pic>
      <xdr:nvPicPr>
        <xdr:cNvPr id="5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2851" y="542059"/>
          <a:ext cx="1066163" cy="12770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54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14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20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21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22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7"/>
  <sheetViews>
    <sheetView tabSelected="1" view="pageBreakPreview" zoomScale="55" zoomScaleNormal="55" zoomScaleSheetLayoutView="55" workbookViewId="0">
      <selection activeCell="J8" sqref="J8"/>
    </sheetView>
  </sheetViews>
  <sheetFormatPr defaultRowHeight="25.5"/>
  <cols>
    <col min="1" max="1" width="13.85546875" style="17" customWidth="1"/>
    <col min="2" max="2" width="15.7109375" style="3" customWidth="1"/>
    <col min="3" max="3" width="12.7109375" style="3" customWidth="1"/>
    <col min="4" max="4" width="91" style="3" customWidth="1"/>
    <col min="5" max="5" width="17.85546875" style="3" customWidth="1"/>
    <col min="6" max="6" width="25.42578125" style="3" customWidth="1"/>
    <col min="7" max="16384" width="9.140625" style="3"/>
  </cols>
  <sheetData>
    <row r="1" spans="1:6" ht="45" customHeight="1">
      <c r="A1" s="19"/>
      <c r="B1" s="19"/>
      <c r="C1" s="19"/>
      <c r="D1" s="19"/>
      <c r="E1" s="19"/>
      <c r="F1" s="19"/>
    </row>
    <row r="2" spans="1:6" ht="40.5" customHeight="1">
      <c r="A2" s="20" t="s">
        <v>12</v>
      </c>
      <c r="B2" s="20"/>
      <c r="C2" s="20"/>
      <c r="D2" s="20"/>
      <c r="E2" s="20"/>
      <c r="F2" s="20"/>
    </row>
    <row r="3" spans="1:6" ht="37.5" customHeight="1">
      <c r="A3" s="21" t="s">
        <v>13</v>
      </c>
      <c r="B3" s="21"/>
      <c r="C3" s="21"/>
      <c r="D3" s="21"/>
      <c r="E3" s="21"/>
      <c r="F3" s="21"/>
    </row>
    <row r="4" spans="1:6" s="4" customFormat="1" ht="29.25" customHeight="1">
      <c r="A4" s="22" t="s">
        <v>51</v>
      </c>
      <c r="B4" s="22"/>
      <c r="C4" s="22"/>
      <c r="D4" s="22"/>
      <c r="E4" s="22"/>
      <c r="F4" s="22"/>
    </row>
    <row r="5" spans="1:6" s="4" customFormat="1" ht="27.75" customHeight="1">
      <c r="A5" s="15"/>
    </row>
    <row r="6" spans="1:6" s="4" customFormat="1" ht="40.5" customHeight="1">
      <c r="A6" s="22" t="s">
        <v>54</v>
      </c>
      <c r="B6" s="22"/>
      <c r="C6" s="22"/>
      <c r="D6" s="22"/>
      <c r="E6" s="22"/>
      <c r="F6" s="22"/>
    </row>
    <row r="7" spans="1:6" s="2" customFormat="1" ht="18" customHeight="1">
      <c r="A7" s="16"/>
      <c r="B7" s="1"/>
      <c r="C7" s="1"/>
      <c r="D7" s="1"/>
    </row>
    <row r="8" spans="1:6" ht="65.25" customHeight="1">
      <c r="A8" s="28" t="s">
        <v>0</v>
      </c>
      <c r="B8" s="27" t="s">
        <v>7</v>
      </c>
      <c r="C8" s="27" t="s">
        <v>8</v>
      </c>
      <c r="D8" s="27" t="s">
        <v>9</v>
      </c>
      <c r="E8" s="23" t="s">
        <v>53</v>
      </c>
      <c r="F8" s="24"/>
    </row>
    <row r="9" spans="1:6" ht="44.25" customHeight="1">
      <c r="A9" s="28"/>
      <c r="B9" s="27"/>
      <c r="C9" s="27"/>
      <c r="D9" s="27"/>
      <c r="E9" s="18" t="s">
        <v>10</v>
      </c>
      <c r="F9" s="18" t="s">
        <v>11</v>
      </c>
    </row>
    <row r="10" spans="1:6" ht="93" customHeight="1">
      <c r="A10" s="29" t="s">
        <v>1</v>
      </c>
      <c r="B10" s="30">
        <v>40</v>
      </c>
      <c r="C10" s="31" t="s">
        <v>14</v>
      </c>
      <c r="D10" s="32" t="s">
        <v>16</v>
      </c>
      <c r="E10" s="33">
        <v>182.65</v>
      </c>
      <c r="F10" s="33">
        <f>B10*E10</f>
        <v>7306</v>
      </c>
    </row>
    <row r="11" spans="1:6" ht="121.5" customHeight="1">
      <c r="A11" s="29" t="s">
        <v>2</v>
      </c>
      <c r="B11" s="30">
        <v>60</v>
      </c>
      <c r="C11" s="34" t="s">
        <v>15</v>
      </c>
      <c r="D11" s="35" t="s">
        <v>17</v>
      </c>
      <c r="E11" s="33">
        <v>112.65</v>
      </c>
      <c r="F11" s="33">
        <f t="shared" ref="F11:F30" si="0">B11*E11</f>
        <v>6759</v>
      </c>
    </row>
    <row r="12" spans="1:6" ht="102.75" customHeight="1">
      <c r="A12" s="29" t="s">
        <v>3</v>
      </c>
      <c r="B12" s="30">
        <f>300+30</f>
        <v>330</v>
      </c>
      <c r="C12" s="34" t="s">
        <v>15</v>
      </c>
      <c r="D12" s="35" t="s">
        <v>18</v>
      </c>
      <c r="E12" s="33">
        <v>34.520000000000003</v>
      </c>
      <c r="F12" s="33">
        <f t="shared" si="0"/>
        <v>11391.6</v>
      </c>
    </row>
    <row r="13" spans="1:6" ht="159" customHeight="1">
      <c r="A13" s="29" t="s">
        <v>4</v>
      </c>
      <c r="B13" s="30">
        <f>80+30</f>
        <v>110</v>
      </c>
      <c r="C13" s="34" t="s">
        <v>15</v>
      </c>
      <c r="D13" s="35" t="s">
        <v>19</v>
      </c>
      <c r="E13" s="33">
        <v>66.2</v>
      </c>
      <c r="F13" s="33">
        <f t="shared" si="0"/>
        <v>7282</v>
      </c>
    </row>
    <row r="14" spans="1:6" ht="111.75" customHeight="1">
      <c r="A14" s="29" t="s">
        <v>5</v>
      </c>
      <c r="B14" s="30">
        <f>400+30</f>
        <v>430</v>
      </c>
      <c r="C14" s="34" t="s">
        <v>15</v>
      </c>
      <c r="D14" s="36" t="s">
        <v>20</v>
      </c>
      <c r="E14" s="33">
        <v>123.11</v>
      </c>
      <c r="F14" s="33">
        <f t="shared" si="0"/>
        <v>52937.3</v>
      </c>
    </row>
    <row r="15" spans="1:6" ht="99.75" customHeight="1">
      <c r="A15" s="29" t="s">
        <v>6</v>
      </c>
      <c r="B15" s="30">
        <f>50+15</f>
        <v>65</v>
      </c>
      <c r="C15" s="34" t="s">
        <v>15</v>
      </c>
      <c r="D15" s="36" t="s">
        <v>21</v>
      </c>
      <c r="E15" s="33">
        <v>294.54000000000002</v>
      </c>
      <c r="F15" s="33">
        <f t="shared" si="0"/>
        <v>19145.100000000002</v>
      </c>
    </row>
    <row r="16" spans="1:6" ht="99.75" customHeight="1">
      <c r="A16" s="29" t="s">
        <v>36</v>
      </c>
      <c r="B16" s="30">
        <f>50+15</f>
        <v>65</v>
      </c>
      <c r="C16" s="34" t="s">
        <v>15</v>
      </c>
      <c r="D16" s="36" t="s">
        <v>22</v>
      </c>
      <c r="E16" s="37">
        <v>119.96</v>
      </c>
      <c r="F16" s="33">
        <f t="shared" si="0"/>
        <v>7797.4</v>
      </c>
    </row>
    <row r="17" spans="1:6" ht="72">
      <c r="A17" s="29" t="s">
        <v>37</v>
      </c>
      <c r="B17" s="30">
        <f>40+15</f>
        <v>55</v>
      </c>
      <c r="C17" s="34" t="s">
        <v>15</v>
      </c>
      <c r="D17" s="30" t="s">
        <v>23</v>
      </c>
      <c r="E17" s="38">
        <v>296.42</v>
      </c>
      <c r="F17" s="33">
        <f t="shared" si="0"/>
        <v>16303.1</v>
      </c>
    </row>
    <row r="18" spans="1:6" ht="71.25" customHeight="1">
      <c r="A18" s="29" t="s">
        <v>38</v>
      </c>
      <c r="B18" s="30">
        <f>80+40</f>
        <v>120</v>
      </c>
      <c r="C18" s="34" t="s">
        <v>15</v>
      </c>
      <c r="D18" s="36" t="s">
        <v>24</v>
      </c>
      <c r="E18" s="38">
        <v>17.37</v>
      </c>
      <c r="F18" s="33">
        <f t="shared" si="0"/>
        <v>2084.4</v>
      </c>
    </row>
    <row r="19" spans="1:6" ht="74.25" customHeight="1">
      <c r="A19" s="29" t="s">
        <v>39</v>
      </c>
      <c r="B19" s="30">
        <f>120+60</f>
        <v>180</v>
      </c>
      <c r="C19" s="34" t="s">
        <v>15</v>
      </c>
      <c r="D19" s="36" t="s">
        <v>25</v>
      </c>
      <c r="E19" s="38">
        <v>14.12</v>
      </c>
      <c r="F19" s="33">
        <f t="shared" si="0"/>
        <v>2541.6</v>
      </c>
    </row>
    <row r="20" spans="1:6" ht="72.75" customHeight="1">
      <c r="A20" s="29" t="s">
        <v>40</v>
      </c>
      <c r="B20" s="30">
        <f>300+120</f>
        <v>420</v>
      </c>
      <c r="C20" s="34" t="s">
        <v>15</v>
      </c>
      <c r="D20" s="36" t="s">
        <v>26</v>
      </c>
      <c r="E20" s="38">
        <v>8.51</v>
      </c>
      <c r="F20" s="33">
        <f t="shared" si="0"/>
        <v>3574.2</v>
      </c>
    </row>
    <row r="21" spans="1:6" ht="75.75" customHeight="1">
      <c r="A21" s="29" t="s">
        <v>41</v>
      </c>
      <c r="B21" s="30">
        <f>60+22</f>
        <v>82</v>
      </c>
      <c r="C21" s="34" t="s">
        <v>15</v>
      </c>
      <c r="D21" s="36" t="s">
        <v>27</v>
      </c>
      <c r="E21" s="38">
        <v>13.89</v>
      </c>
      <c r="F21" s="33">
        <f t="shared" si="0"/>
        <v>1138.98</v>
      </c>
    </row>
    <row r="22" spans="1:6" ht="101.25" customHeight="1">
      <c r="A22" s="29" t="s">
        <v>42</v>
      </c>
      <c r="B22" s="30">
        <f>150+120</f>
        <v>270</v>
      </c>
      <c r="C22" s="34" t="s">
        <v>15</v>
      </c>
      <c r="D22" s="36" t="s">
        <v>28</v>
      </c>
      <c r="E22" s="38">
        <v>40.99</v>
      </c>
      <c r="F22" s="33">
        <f t="shared" si="0"/>
        <v>11067.300000000001</v>
      </c>
    </row>
    <row r="23" spans="1:6" ht="102.75" customHeight="1">
      <c r="A23" s="29" t="s">
        <v>43</v>
      </c>
      <c r="B23" s="30">
        <f>150+120</f>
        <v>270</v>
      </c>
      <c r="C23" s="34" t="s">
        <v>15</v>
      </c>
      <c r="D23" s="36" t="s">
        <v>29</v>
      </c>
      <c r="E23" s="38">
        <v>76</v>
      </c>
      <c r="F23" s="33">
        <f t="shared" si="0"/>
        <v>20520</v>
      </c>
    </row>
    <row r="24" spans="1:6" ht="75.75" customHeight="1">
      <c r="A24" s="29" t="s">
        <v>44</v>
      </c>
      <c r="B24" s="30">
        <f>250+800</f>
        <v>1050</v>
      </c>
      <c r="C24" s="34" t="s">
        <v>15</v>
      </c>
      <c r="D24" s="36" t="s">
        <v>30</v>
      </c>
      <c r="E24" s="38">
        <v>4.09</v>
      </c>
      <c r="F24" s="33">
        <f t="shared" si="0"/>
        <v>4294.5</v>
      </c>
    </row>
    <row r="25" spans="1:6" ht="108" customHeight="1">
      <c r="A25" s="29" t="s">
        <v>45</v>
      </c>
      <c r="B25" s="30">
        <f>150+30</f>
        <v>180</v>
      </c>
      <c r="C25" s="34" t="s">
        <v>15</v>
      </c>
      <c r="D25" s="30" t="s">
        <v>31</v>
      </c>
      <c r="E25" s="38">
        <v>123.16</v>
      </c>
      <c r="F25" s="33">
        <f t="shared" si="0"/>
        <v>22168.799999999999</v>
      </c>
    </row>
    <row r="26" spans="1:6" ht="362.25" customHeight="1">
      <c r="A26" s="29" t="s">
        <v>46</v>
      </c>
      <c r="B26" s="30">
        <f>50+20</f>
        <v>70</v>
      </c>
      <c r="C26" s="34" t="s">
        <v>15</v>
      </c>
      <c r="D26" s="39" t="s">
        <v>52</v>
      </c>
      <c r="E26" s="38">
        <v>933.33</v>
      </c>
      <c r="F26" s="33">
        <f t="shared" si="0"/>
        <v>65333.100000000006</v>
      </c>
    </row>
    <row r="27" spans="1:6" ht="75.75" customHeight="1">
      <c r="A27" s="29" t="s">
        <v>47</v>
      </c>
      <c r="B27" s="30">
        <f>800+320</f>
        <v>1120</v>
      </c>
      <c r="C27" s="34" t="s">
        <v>15</v>
      </c>
      <c r="D27" s="40" t="s">
        <v>32</v>
      </c>
      <c r="E27" s="38">
        <v>9.7799999999999994</v>
      </c>
      <c r="F27" s="33">
        <f t="shared" si="0"/>
        <v>10953.599999999999</v>
      </c>
    </row>
    <row r="28" spans="1:6" ht="39.75" customHeight="1">
      <c r="A28" s="29" t="s">
        <v>48</v>
      </c>
      <c r="B28" s="30">
        <v>500</v>
      </c>
      <c r="C28" s="34"/>
      <c r="D28" s="39" t="s">
        <v>34</v>
      </c>
      <c r="E28" s="38">
        <v>22.76</v>
      </c>
      <c r="F28" s="33">
        <f t="shared" si="0"/>
        <v>11380</v>
      </c>
    </row>
    <row r="29" spans="1:6" ht="296.25" customHeight="1">
      <c r="A29" s="29" t="s">
        <v>49</v>
      </c>
      <c r="B29" s="30">
        <f>300+400</f>
        <v>700</v>
      </c>
      <c r="C29" s="34" t="s">
        <v>15</v>
      </c>
      <c r="D29" s="41" t="s">
        <v>33</v>
      </c>
      <c r="E29" s="38">
        <v>103.07</v>
      </c>
      <c r="F29" s="33">
        <f t="shared" si="0"/>
        <v>72149</v>
      </c>
    </row>
    <row r="30" spans="1:6" ht="126">
      <c r="A30" s="29" t="s">
        <v>50</v>
      </c>
      <c r="B30" s="30">
        <v>200</v>
      </c>
      <c r="C30" s="34" t="s">
        <v>15</v>
      </c>
      <c r="D30" s="41" t="s">
        <v>35</v>
      </c>
      <c r="E30" s="38">
        <v>153</v>
      </c>
      <c r="F30" s="33">
        <f t="shared" si="0"/>
        <v>30600</v>
      </c>
    </row>
    <row r="31" spans="1:6" ht="60" customHeight="1">
      <c r="A31" s="42" t="s">
        <v>11</v>
      </c>
      <c r="B31" s="42"/>
      <c r="C31" s="42"/>
      <c r="D31" s="42"/>
      <c r="E31" s="43">
        <f>SUM(F10:F30)</f>
        <v>386726.98</v>
      </c>
      <c r="F31" s="43"/>
    </row>
    <row r="32" spans="1:6">
      <c r="A32" s="5"/>
      <c r="B32" s="6"/>
      <c r="C32" s="7"/>
      <c r="D32" s="8"/>
    </row>
    <row r="33" spans="1:4">
      <c r="A33" s="5"/>
      <c r="B33" s="6"/>
      <c r="C33" s="7"/>
      <c r="D33" s="7"/>
    </row>
    <row r="34" spans="1:4" ht="18" customHeight="1">
      <c r="A34" s="5"/>
      <c r="B34" s="9"/>
      <c r="C34" s="10"/>
      <c r="D34" s="10"/>
    </row>
    <row r="35" spans="1:4" ht="18" customHeight="1">
      <c r="A35" s="5"/>
      <c r="B35" s="9"/>
      <c r="C35" s="10"/>
      <c r="D35" s="10"/>
    </row>
    <row r="36" spans="1:4" ht="18" customHeight="1">
      <c r="A36" s="5"/>
      <c r="B36" s="9"/>
      <c r="C36" s="10"/>
      <c r="D36" s="10"/>
    </row>
    <row r="37" spans="1:4">
      <c r="A37" s="5"/>
      <c r="B37" s="6"/>
      <c r="C37" s="7"/>
      <c r="D37" s="11"/>
    </row>
    <row r="38" spans="1:4">
      <c r="A38" s="5"/>
      <c r="B38" s="9"/>
      <c r="C38" s="7"/>
      <c r="D38" s="10"/>
    </row>
    <row r="39" spans="1:4">
      <c r="A39" s="5"/>
      <c r="B39" s="6"/>
      <c r="C39" s="7"/>
      <c r="D39" s="11"/>
    </row>
    <row r="40" spans="1:4">
      <c r="A40" s="5"/>
      <c r="B40" s="6"/>
      <c r="C40" s="7"/>
      <c r="D40" s="11"/>
    </row>
    <row r="41" spans="1:4">
      <c r="A41" s="5"/>
      <c r="B41" s="6"/>
      <c r="C41" s="7"/>
      <c r="D41" s="11"/>
    </row>
    <row r="42" spans="1:4">
      <c r="A42" s="5"/>
      <c r="B42" s="6"/>
      <c r="C42" s="7"/>
      <c r="D42" s="11"/>
    </row>
    <row r="43" spans="1:4" ht="18" customHeight="1">
      <c r="A43" s="5"/>
      <c r="B43" s="6"/>
      <c r="C43" s="7"/>
      <c r="D43" s="7"/>
    </row>
    <row r="44" spans="1:4">
      <c r="A44" s="5"/>
      <c r="B44" s="6"/>
      <c r="C44" s="7"/>
      <c r="D44" s="7"/>
    </row>
    <row r="45" spans="1:4">
      <c r="A45" s="5"/>
      <c r="B45" s="6"/>
      <c r="C45" s="7"/>
      <c r="D45" s="11"/>
    </row>
    <row r="46" spans="1:4">
      <c r="A46" s="5"/>
      <c r="B46" s="6"/>
      <c r="C46" s="7"/>
      <c r="D46" s="11"/>
    </row>
    <row r="47" spans="1:4">
      <c r="A47" s="5"/>
      <c r="B47" s="6"/>
      <c r="C47" s="7"/>
      <c r="D47" s="11"/>
    </row>
    <row r="48" spans="1:4">
      <c r="A48" s="5"/>
      <c r="B48" s="6"/>
      <c r="C48" s="7"/>
      <c r="D48" s="11"/>
    </row>
    <row r="49" spans="1:4">
      <c r="A49" s="5"/>
      <c r="B49" s="6"/>
      <c r="C49" s="7"/>
      <c r="D49" s="8"/>
    </row>
    <row r="50" spans="1:4">
      <c r="A50" s="5"/>
      <c r="B50" s="6"/>
      <c r="C50" s="7"/>
      <c r="D50" s="8"/>
    </row>
    <row r="51" spans="1:4">
      <c r="A51" s="5"/>
      <c r="B51" s="6"/>
      <c r="C51" s="7"/>
      <c r="D51" s="8"/>
    </row>
    <row r="52" spans="1:4">
      <c r="A52" s="5"/>
      <c r="B52" s="6"/>
      <c r="C52" s="7"/>
      <c r="D52" s="8"/>
    </row>
    <row r="53" spans="1:4">
      <c r="A53" s="5"/>
      <c r="B53" s="6"/>
      <c r="C53" s="7"/>
      <c r="D53" s="8"/>
    </row>
    <row r="54" spans="1:4">
      <c r="A54" s="5"/>
      <c r="B54" s="6"/>
      <c r="C54" s="7"/>
      <c r="D54" s="8"/>
    </row>
    <row r="55" spans="1:4" ht="20.100000000000001" customHeight="1">
      <c r="A55" s="26"/>
      <c r="B55" s="26"/>
      <c r="C55" s="26"/>
      <c r="D55" s="26"/>
    </row>
    <row r="56" spans="1:4" ht="18" customHeight="1">
      <c r="A56" s="25"/>
      <c r="B56" s="25"/>
      <c r="C56" s="25"/>
      <c r="D56" s="25"/>
    </row>
    <row r="57" spans="1:4" ht="26.25" customHeight="1">
      <c r="A57" s="25"/>
      <c r="B57" s="25"/>
      <c r="C57" s="25"/>
      <c r="D57" s="25"/>
    </row>
    <row r="58" spans="1:4" s="2" customFormat="1" ht="18" customHeight="1">
      <c r="A58" s="25"/>
      <c r="B58" s="25"/>
      <c r="C58" s="25"/>
      <c r="D58" s="25"/>
    </row>
    <row r="59" spans="1:4" ht="18" customHeight="1">
      <c r="A59" s="25"/>
      <c r="B59" s="25"/>
      <c r="C59" s="25"/>
      <c r="D59" s="25"/>
    </row>
    <row r="60" spans="1:4" ht="18" customHeight="1">
      <c r="A60" s="25"/>
      <c r="B60" s="25"/>
      <c r="C60" s="25"/>
      <c r="D60" s="25"/>
    </row>
    <row r="61" spans="1:4" ht="18" customHeight="1">
      <c r="A61" s="25"/>
      <c r="B61" s="25"/>
      <c r="C61" s="25"/>
      <c r="D61" s="25"/>
    </row>
    <row r="62" spans="1:4" ht="18" customHeight="1">
      <c r="A62" s="25"/>
      <c r="B62" s="25"/>
      <c r="C62" s="25"/>
      <c r="D62" s="25"/>
    </row>
    <row r="63" spans="1:4" ht="18" customHeight="1">
      <c r="A63" s="25"/>
      <c r="B63" s="25"/>
      <c r="C63" s="25"/>
      <c r="D63" s="25"/>
    </row>
    <row r="64" spans="1:4" ht="18" customHeight="1">
      <c r="A64" s="25"/>
      <c r="B64" s="25"/>
      <c r="C64" s="25"/>
      <c r="D64" s="25"/>
    </row>
    <row r="65" spans="1:4" ht="18" customHeight="1">
      <c r="A65" s="25"/>
      <c r="B65" s="25"/>
      <c r="C65" s="25"/>
      <c r="D65" s="25"/>
    </row>
    <row r="66" spans="1:4" ht="18" customHeight="1">
      <c r="A66" s="25"/>
      <c r="B66" s="25"/>
      <c r="C66" s="25"/>
      <c r="D66" s="25"/>
    </row>
    <row r="67" spans="1:4" ht="18" customHeight="1">
      <c r="A67" s="25"/>
      <c r="B67" s="25"/>
      <c r="C67" s="25"/>
      <c r="D67" s="25"/>
    </row>
    <row r="68" spans="1:4" ht="18" customHeight="1">
      <c r="A68" s="25"/>
      <c r="B68" s="25"/>
      <c r="C68" s="25"/>
      <c r="D68" s="25"/>
    </row>
    <row r="69" spans="1:4" ht="18" customHeight="1">
      <c r="A69" s="25"/>
      <c r="B69" s="25"/>
      <c r="C69" s="25"/>
      <c r="D69" s="25"/>
    </row>
    <row r="70" spans="1:4" ht="18" customHeight="1">
      <c r="A70" s="25"/>
      <c r="B70" s="25"/>
      <c r="C70" s="25"/>
      <c r="D70" s="25"/>
    </row>
    <row r="71" spans="1:4" ht="18" customHeight="1">
      <c r="A71" s="25"/>
      <c r="B71" s="25"/>
      <c r="C71" s="25"/>
      <c r="D71" s="25"/>
    </row>
    <row r="72" spans="1:4">
      <c r="A72" s="13"/>
      <c r="B72" s="13"/>
      <c r="C72" s="14"/>
      <c r="D72" s="12"/>
    </row>
    <row r="73" spans="1:4">
      <c r="A73" s="13"/>
      <c r="B73" s="13"/>
      <c r="C73" s="14"/>
      <c r="D73" s="12"/>
    </row>
    <row r="74" spans="1:4">
      <c r="A74" s="13"/>
      <c r="B74" s="13"/>
      <c r="C74" s="14"/>
      <c r="D74" s="12"/>
    </row>
    <row r="75" spans="1:4">
      <c r="A75" s="13"/>
      <c r="B75" s="13"/>
      <c r="C75" s="14"/>
      <c r="D75" s="12"/>
    </row>
    <row r="76" spans="1:4">
      <c r="A76" s="13"/>
      <c r="B76" s="13"/>
      <c r="C76" s="14"/>
      <c r="D76" s="12"/>
    </row>
    <row r="77" spans="1:4">
      <c r="A77" s="13"/>
      <c r="B77" s="13"/>
      <c r="C77" s="14"/>
      <c r="D77" s="12"/>
    </row>
  </sheetData>
  <sortState ref="D13:D57">
    <sortCondition ref="D13"/>
  </sortState>
  <mergeCells count="29">
    <mergeCell ref="E31:F31"/>
    <mergeCell ref="A31:D31"/>
    <mergeCell ref="A55:D55"/>
    <mergeCell ref="D8:D9"/>
    <mergeCell ref="C8:C9"/>
    <mergeCell ref="B8:B9"/>
    <mergeCell ref="A8:A9"/>
    <mergeCell ref="A71:D71"/>
    <mergeCell ref="A64:D64"/>
    <mergeCell ref="A65:D65"/>
    <mergeCell ref="A66:D66"/>
    <mergeCell ref="A67:D67"/>
    <mergeCell ref="A68:D68"/>
    <mergeCell ref="A56:D56"/>
    <mergeCell ref="A57:D57"/>
    <mergeCell ref="A58:D58"/>
    <mergeCell ref="A59:D59"/>
    <mergeCell ref="A60:D60"/>
    <mergeCell ref="A61:D61"/>
    <mergeCell ref="A62:D62"/>
    <mergeCell ref="A63:D63"/>
    <mergeCell ref="A69:D69"/>
    <mergeCell ref="A70:D70"/>
    <mergeCell ref="A1:F1"/>
    <mergeCell ref="A2:F2"/>
    <mergeCell ref="A3:F3"/>
    <mergeCell ref="A4:F4"/>
    <mergeCell ref="E8:F8"/>
    <mergeCell ref="A6:F6"/>
  </mergeCells>
  <phoneticPr fontId="1" type="noConversion"/>
  <printOptions horizontalCentered="1"/>
  <pageMargins left="0" right="0" top="0.78740157480314965" bottom="0" header="0" footer="0"/>
  <pageSetup paperSize="9" scale="52" orientation="portrait" r:id="rId1"/>
  <rowBreaks count="5" manualBreakCount="5">
    <brk id="17" max="5" man="1"/>
    <brk id="26" max="5" man="1"/>
    <brk id="38" max="11" man="1"/>
    <brk id="47" max="11" man="1"/>
    <brk id="5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PEDIDO1</vt:lpstr>
      <vt:lpstr>PEDIDO1!Area_de_impressao</vt:lpstr>
      <vt:lpstr>PEDIDO1!Titulos_de_impressao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leticia</cp:lastModifiedBy>
  <cp:lastPrinted>2020-02-04T15:56:05Z</cp:lastPrinted>
  <dcterms:created xsi:type="dcterms:W3CDTF">2008-02-18T16:06:41Z</dcterms:created>
  <dcterms:modified xsi:type="dcterms:W3CDTF">2020-02-04T15:56:08Z</dcterms:modified>
</cp:coreProperties>
</file>