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15600" windowHeight="7935" firstSheet="1" activeTab="1"/>
  </bookViews>
  <sheets>
    <sheet name="MEDIA" sheetId="2" r:id="rId1"/>
    <sheet name="ESTIMATIVA" sheetId="3" r:id="rId2"/>
  </sheets>
  <definedNames>
    <definedName name="_xlnm.Print_Area" localSheetId="1">ESTIMATIVA!$A$1:$F$33</definedName>
    <definedName name="_xlnm.Print_Area" localSheetId="0">MEDIA!$A$1:$N$26</definedName>
  </definedNames>
  <calcPr calcId="125725"/>
</workbook>
</file>

<file path=xl/calcChain.xml><?xml version="1.0" encoding="utf-8"?>
<calcChain xmlns="http://schemas.openxmlformats.org/spreadsheetml/2006/main">
  <c r="M10" i="2"/>
  <c r="N10" s="1"/>
  <c r="M11"/>
  <c r="N11" s="1"/>
  <c r="M12"/>
  <c r="N12" s="1"/>
  <c r="M13"/>
  <c r="N13" s="1"/>
  <c r="M14"/>
  <c r="N14" s="1"/>
  <c r="M15"/>
  <c r="N15" s="1"/>
  <c r="M16"/>
  <c r="N16" s="1"/>
  <c r="M17"/>
  <c r="N17" s="1"/>
  <c r="M18"/>
  <c r="N18" s="1"/>
  <c r="M19"/>
  <c r="N19" s="1"/>
  <c r="M20"/>
  <c r="N20" s="1"/>
  <c r="M21"/>
  <c r="N21" s="1"/>
  <c r="M22"/>
  <c r="N22" s="1"/>
  <c r="M23"/>
  <c r="N23" s="1"/>
  <c r="M24"/>
  <c r="N24" s="1"/>
  <c r="M25"/>
  <c r="N25" s="1"/>
  <c r="L11"/>
  <c r="L12"/>
  <c r="L13"/>
  <c r="L14"/>
  <c r="L15"/>
  <c r="L16"/>
  <c r="L17"/>
  <c r="L18"/>
  <c r="L19"/>
  <c r="L20"/>
  <c r="L21"/>
  <c r="L22"/>
  <c r="L23"/>
  <c r="L24"/>
  <c r="L25"/>
  <c r="L10"/>
  <c r="J11"/>
  <c r="J12"/>
  <c r="J13"/>
  <c r="J14"/>
  <c r="J15"/>
  <c r="J16"/>
  <c r="J17"/>
  <c r="J18"/>
  <c r="J19"/>
  <c r="J20"/>
  <c r="J21"/>
  <c r="J22"/>
  <c r="J23"/>
  <c r="J24"/>
  <c r="J25"/>
  <c r="H11"/>
  <c r="H12"/>
  <c r="H13"/>
  <c r="H14"/>
  <c r="H15"/>
  <c r="H16"/>
  <c r="H17"/>
  <c r="H18"/>
  <c r="H19"/>
  <c r="H20"/>
  <c r="H21"/>
  <c r="H22"/>
  <c r="H23"/>
  <c r="H24"/>
  <c r="H25"/>
  <c r="J10"/>
  <c r="H10"/>
  <c r="F11"/>
  <c r="F12"/>
  <c r="F13"/>
  <c r="F14"/>
  <c r="F15"/>
  <c r="F16"/>
  <c r="F17"/>
  <c r="F18"/>
  <c r="F19"/>
  <c r="F20"/>
  <c r="F21"/>
  <c r="F22"/>
  <c r="F23"/>
  <c r="F24"/>
  <c r="F25"/>
  <c r="F10"/>
  <c r="M26" l="1"/>
</calcChain>
</file>

<file path=xl/sharedStrings.xml><?xml version="1.0" encoding="utf-8"?>
<sst xmlns="http://schemas.openxmlformats.org/spreadsheetml/2006/main" count="106" uniqueCount="71">
  <si>
    <t xml:space="preserve">FUNDO MUNICIPAL DE SAÚDE </t>
  </si>
  <si>
    <t>Municipio de Santo Antônio de Pádua</t>
  </si>
  <si>
    <t>SECRETARIA MUNICIPAL DE SAÚDE</t>
  </si>
  <si>
    <t>PLANILHA ESTIMADA - CONVENIO 04249.257000/1160-03 PARA ATENDER O LABORATÓRIO SUS</t>
  </si>
  <si>
    <t>ITEM</t>
  </si>
  <si>
    <t>UND</t>
  </si>
  <si>
    <t>QUANT</t>
  </si>
  <si>
    <t>DESCRIÇÃO</t>
  </si>
  <si>
    <t>MARIA APARECIDA DO CARMO FERREIRA</t>
  </si>
  <si>
    <t>LAB-BRAXX DIAGNOSTICA LTDA</t>
  </si>
  <si>
    <t>ENZIPHARMA PROD M LAB LTDA</t>
  </si>
  <si>
    <t>DISTRIBUIDORA DE MEDICAMENTOS E PRODUTOS HOSPITALARES UBAENSE LTDA</t>
  </si>
  <si>
    <t>MÉDIA</t>
  </si>
  <si>
    <t>UNIT.</t>
  </si>
  <si>
    <t>TOTAL</t>
  </si>
  <si>
    <t>001</t>
  </si>
  <si>
    <t>BEBEDOURO / PURIFICADOR REFRIGERADO. TIPO: PRESSÃO COLUNA SIMPLES;</t>
  </si>
  <si>
    <t>002</t>
  </si>
  <si>
    <t>CARRO MACA SIMPLES. MATERIAL DE CONFECÇÃO: AÇO INOXIDAVEL, COM SUPORTE DE SORO, GRADES LATERIAIS E COLCHONETE;</t>
  </si>
  <si>
    <t>003</t>
  </si>
  <si>
    <t>MICROSCOPIO LABORATORIAL; BIOLÓGICO BINOCULAR. (conforme especificação técnica no convênio em anexo);</t>
  </si>
  <si>
    <t>004</t>
  </si>
  <si>
    <t>ESTUFA DE SECAGEM. MATERIAL DE CONFECÇÃO: AÇO INOXIDAVEL, COM TEMPERATURA ATÉ 250º C, PORTA E CAPACIDADE DE 81 ATÉ 100 L.</t>
  </si>
  <si>
    <t>005</t>
  </si>
  <si>
    <t>BANHO MARIA. CAPACIDADE PARA 60 TUBOS OU SUPERIOR. (conforme especificação técnica no convênio em anexo);</t>
  </si>
  <si>
    <t>006</t>
  </si>
  <si>
    <t>ANALISADOR AUTOMÁTICO PARA HEMATOLOGIA. (conforme especificação técnica no convênio em anexo);</t>
  </si>
  <si>
    <t>007</t>
  </si>
  <si>
    <t>CONTADOR MANUAL DE CÉLULAS, DIGITAL, MINIMO DE 12 TECLAS;</t>
  </si>
  <si>
    <t>008</t>
  </si>
  <si>
    <t>AUTOCLAVE HORIZONTAL DE MESA DE ATÉ 75L. COM CAMARA DE ESTERELIZAÇÃO EM AÇO INOXIDAVEL, MODO DE OPERAÇÃO DIGITAL, COM CAPACIDADE DE ATÉ 25 L;</t>
  </si>
  <si>
    <t>009</t>
  </si>
  <si>
    <t>ANALISADOR DE IONS / ELETRÓLITOS. (conforme especificação técnica no convênio em anexo);</t>
  </si>
  <si>
    <t>010</t>
  </si>
  <si>
    <t>ANALISADOR BIOQUIMICO. (conforme especificação técnica no convênio em anexo);</t>
  </si>
  <si>
    <t>011</t>
  </si>
  <si>
    <t>CENTRIFUGA LABORATORIAL, PARA TUBOS MINIMO DE 4 AMOSTRAS, DIGITAL;</t>
  </si>
  <si>
    <t>012</t>
  </si>
  <si>
    <t>AGITADOR DE KLINE, CONTROLE DE TEMPO DIGITAL, CONTROLE DE VELOCIDADE VARIÁVEL E DIMENSÕES APROXIMADAS DE 300MM X 300MM;</t>
  </si>
  <si>
    <t>013</t>
  </si>
  <si>
    <t>DESTILADOR DE ÁGUA, COM CAPACIDADE DE ATÉ 5 LITROS / HORA;</t>
  </si>
  <si>
    <t>014</t>
  </si>
  <si>
    <t>DEIONIZADOR, COM CAPACIDADE DE 50 LITROS / HORA;</t>
  </si>
  <si>
    <t>015</t>
  </si>
  <si>
    <t>GELADEIRA / REFRIGERADOR COM CAPACIDADE MINIMO DE 250 A 299 L;</t>
  </si>
  <si>
    <t>016</t>
  </si>
  <si>
    <t>ANALISADOR DE URINA. (conforme especificação técnica no convênio em anexo);</t>
  </si>
  <si>
    <t>1. Declaramos aceitar, integralmente, todos os métodos e processos de inspeção, verificação e controle a serem adotados pelo</t>
  </si>
  <si>
    <t>Contratante.</t>
  </si>
  <si>
    <t xml:space="preserve">2. O prazo desta proposta é de 60 (sessenta) dias, conforme artigo 64, § 3º da Lei nº 8.666/93.  </t>
  </si>
  <si>
    <t>a- Razão social:</t>
  </si>
  <si>
    <t>b- CNPJ:</t>
  </si>
  <si>
    <t>c- Número de telefone:                                                                 e-mail:</t>
  </si>
  <si>
    <t xml:space="preserve">d- Para recebimento dos créditos: Banco:                   agência:                         c/c:       </t>
  </si>
  <si>
    <t>e- Representante legal:</t>
  </si>
  <si>
    <t>- Nome completo:</t>
  </si>
  <si>
    <t>- Cargo ocupacional:                                                                                   CPF:</t>
  </si>
  <si>
    <t>- C. identidade número:                     órgão expeditor:                           data da expedição:</t>
  </si>
  <si>
    <t>Data: ______/_____/_______</t>
  </si>
  <si>
    <t>Assinatura do representante legal</t>
  </si>
  <si>
    <t>Carimbo com CNPJ</t>
  </si>
  <si>
    <t>RAZÃO SOCIAL:</t>
  </si>
  <si>
    <t xml:space="preserve">CNPJ:                                                       CONTATO:                                      </t>
  </si>
  <si>
    <t>ENDEREÇO:</t>
  </si>
  <si>
    <t>3. Caso venhamos ser a empresa vencedora anexamos a esta proposta, as seguintes informações necessárias à formalização</t>
  </si>
  <si>
    <t xml:space="preserve">  e operacionalização do contrato:</t>
  </si>
  <si>
    <t>QUANT.</t>
  </si>
  <si>
    <t>Und</t>
  </si>
  <si>
    <t>Veículo pick-up: motor numero de cilindros 4 em linha. Posição do motor transversal, dianteiro.Taxa de compressão 10, 5:1 .Nº de valvulas por cilindro 4 eixo de comando de valvulas, um no cabeçote. Cilindrada total (cc) 1.598 cm³. Potencia maxima (cv) 115,0 (G) / 117 (E) a 5.500 rpm. Torque maximo (KGF.M) 16,2 (G) / 16,8 (E) a 4.500 rpm. Diametro x Curso 77,0 x 85, 8 mm. Ignição, tipo de ignição magneti marelli, eletronica digital incorporada ao sistema de injeção. Alimentação injeção eletronica magneti marelli, multiponto, sequencial. Combustivel: gasolina / etanol. Cambio e embreagem numero de marchas: 5 à frente e uma à re. Relações de transmissão: 1ª - 4,273/ 2ª 2,238 / 3ª 1,444 / 4ª 1,029 / 5ª 0,838 / ré 3,909. Relação de transmissão do diferencial 4,067. tração dianteira com juntas homocineticas. Embreagem (tipo) monodisco a seco com mola a disco e comando hidraulico. Sistema de freios de serviço hidraulico com comando a pedal e ABS traseiro a tambor (0 de 228 mm0 com sapata auto centrante e regulagem automatica de jogo dianteiro a disco ventilado (0 de 257 mm) com pinça flutuante. Suspensão dianteira amortecedores dianteiros hidraulicos, pressurizados a gas, telescópios de duplo efeito. elemento elastico dianteiro mola helicoidal. Tipo de suspensão dianteira MacPherson, com rodas independentes, braços oscilantes inferiores transversais e barra estabilizadora. Suspensão traseira elemento elasticotraseiro mola parabolica longitudinal. Amortecedores traseiros hidraulicos, pressurizados a gas, telescopios de duplo efeito. Tipo de suspensão traseira eixo rigido tipo omega. direção diametro minimo de curva hidraulica com pinhão e cremalheira. Tipo de direção 10, 7 m. Rodas Pneus 175 / 70 r 14 aro5.5x14. peso do veiculopeso maximo rebocavel(rebocavel sem freio) 400 kg em ordem de marcha (STD A) 1.216 kg. capacidade de carga 650 kg. Dimensoes externas, capacidade da caçamba (l) 680 l. tanque de combustivel 58 l. Comprimento do veiculo (MM) 4.440 mm, largura 1.664 mm, altura1.580 mm. entre eixos (mm) 2.718 mm, altura do solo (mm) 170 mm. Bitola dianteira 1.425 mm. Bitola traseira 1.390 mm. Desempenho 0 a 100 km/h 9,9 s (G) / 9,7 s (E) velocidade maxima 176 km / h (G) / 178 km / h (E)</t>
  </si>
  <si>
    <t>PROPOSTA N.º04249257000/1140-4</t>
  </si>
  <si>
    <t>ANEXO I AO EDITAL 015/2019</t>
  </si>
</sst>
</file>

<file path=xl/styles.xml><?xml version="1.0" encoding="utf-8"?>
<styleSheet xmlns="http://schemas.openxmlformats.org/spreadsheetml/2006/main">
  <numFmts count="4">
    <numFmt numFmtId="164" formatCode="_(* #,##0.00_);_(* \(#,##0.00\);_(* &quot;-&quot;??_);_(@_)"/>
    <numFmt numFmtId="165" formatCode="_-* #,##0_-;\-* #,##0_-;_-* &quot;-&quot;??_-;_-@_-"/>
    <numFmt numFmtId="166" formatCode="#,##0.00;[Red]#,##0.00"/>
    <numFmt numFmtId="167" formatCode="#,##0;[Red]#,##0"/>
  </numFmts>
  <fonts count="15">
    <font>
      <sz val="11"/>
      <color theme="1"/>
      <name val="Calibri"/>
      <family val="2"/>
      <scheme val="minor"/>
    </font>
    <font>
      <sz val="11"/>
      <color indexed="8"/>
      <name val="Calibri"/>
      <family val="2"/>
    </font>
    <font>
      <sz val="11"/>
      <name val="Times New Roman"/>
      <family val="1"/>
    </font>
    <font>
      <b/>
      <sz val="12"/>
      <name val="Times New Roman"/>
      <family val="1"/>
    </font>
    <font>
      <sz val="10"/>
      <name val="Times New Roman"/>
      <family val="1"/>
    </font>
    <font>
      <b/>
      <sz val="10"/>
      <name val="Times New Roman"/>
      <family val="1"/>
    </font>
    <font>
      <b/>
      <sz val="14"/>
      <name val="Times New Roman"/>
      <family val="1"/>
    </font>
    <font>
      <sz val="10"/>
      <color theme="1"/>
      <name val="Times New Roman"/>
      <family val="1"/>
    </font>
    <font>
      <sz val="10"/>
      <color indexed="8"/>
      <name val="Times New Roman"/>
      <family val="1"/>
    </font>
    <font>
      <sz val="10"/>
      <color rgb="FF000000"/>
      <name val="Times New Roman"/>
      <family val="1"/>
    </font>
    <font>
      <sz val="12"/>
      <color theme="1"/>
      <name val="Times New Roman"/>
      <family val="1"/>
    </font>
    <font>
      <sz val="12"/>
      <name val="Times New Roman"/>
      <family val="1"/>
    </font>
    <font>
      <b/>
      <sz val="12"/>
      <color indexed="8"/>
      <name val="Times New Roman"/>
      <family val="1"/>
    </font>
    <font>
      <sz val="12"/>
      <color indexed="8"/>
      <name val="Times New Roman"/>
      <family val="1"/>
    </font>
    <font>
      <b/>
      <u/>
      <sz val="12"/>
      <color indexed="8"/>
      <name val="Times New Roman"/>
      <family val="1"/>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81">
    <xf numFmtId="0" fontId="0" fillId="0" borderId="0" xfId="0"/>
    <xf numFmtId="49" fontId="2" fillId="0" borderId="0" xfId="0" applyNumberFormat="1" applyFont="1" applyBorder="1" applyAlignment="1">
      <alignment horizontal="center"/>
    </xf>
    <xf numFmtId="0" fontId="2" fillId="0" borderId="0" xfId="0" applyFont="1" applyAlignment="1">
      <alignment horizontal="center"/>
    </xf>
    <xf numFmtId="49" fontId="3" fillId="0" borderId="0" xfId="0" applyNumberFormat="1" applyFont="1" applyBorder="1" applyAlignment="1">
      <alignment horizontal="center"/>
    </xf>
    <xf numFmtId="0" fontId="2" fillId="0" borderId="0" xfId="0" applyFont="1" applyAlignment="1">
      <alignment horizontal="left" vertical="center"/>
    </xf>
    <xf numFmtId="0" fontId="2" fillId="0" borderId="0" xfId="0" applyFont="1" applyBorder="1" applyAlignment="1">
      <alignment horizontal="center" shrinkToFit="1"/>
    </xf>
    <xf numFmtId="49" fontId="3" fillId="0" borderId="0" xfId="0" applyNumberFormat="1" applyFont="1" applyBorder="1" applyAlignment="1"/>
    <xf numFmtId="0" fontId="2" fillId="0" borderId="0" xfId="0" applyFont="1" applyAlignment="1"/>
    <xf numFmtId="0" fontId="2" fillId="0" borderId="0" xfId="0" applyFont="1" applyBorder="1" applyAlignment="1"/>
    <xf numFmtId="165" fontId="2" fillId="0" borderId="0" xfId="0" applyNumberFormat="1" applyFont="1" applyAlignment="1">
      <alignment horizontal="left" vertical="center"/>
    </xf>
    <xf numFmtId="0" fontId="2" fillId="2" borderId="0" xfId="0" applyFont="1" applyFill="1" applyAlignment="1"/>
    <xf numFmtId="0" fontId="2" fillId="2" borderId="0" xfId="0" applyFont="1" applyFill="1" applyAlignment="1">
      <alignment horizontal="center"/>
    </xf>
    <xf numFmtId="49" fontId="6" fillId="0" borderId="0" xfId="0" applyNumberFormat="1" applyFont="1" applyFill="1" applyBorder="1" applyAlignment="1">
      <alignment wrapText="1"/>
    </xf>
    <xf numFmtId="49" fontId="7" fillId="0" borderId="1" xfId="0" applyNumberFormat="1" applyFont="1" applyBorder="1" applyAlignment="1">
      <alignment horizontal="center"/>
    </xf>
    <xf numFmtId="0" fontId="7" fillId="0" borderId="1" xfId="0" applyFont="1" applyBorder="1" applyAlignment="1">
      <alignment horizontal="center" wrapText="1"/>
    </xf>
    <xf numFmtId="0" fontId="7" fillId="0" borderId="1" xfId="0" applyFont="1" applyBorder="1" applyAlignment="1">
      <alignment horizontal="center"/>
    </xf>
    <xf numFmtId="0" fontId="7" fillId="0" borderId="1" xfId="0" applyFont="1" applyBorder="1" applyAlignment="1">
      <alignment horizontal="left" vertical="center" wrapText="1"/>
    </xf>
    <xf numFmtId="4" fontId="4" fillId="2" borderId="1" xfId="0" applyNumberFormat="1" applyFont="1" applyFill="1" applyBorder="1" applyAlignment="1"/>
    <xf numFmtId="4" fontId="8" fillId="2" borderId="1" xfId="0" applyNumberFormat="1" applyFont="1" applyFill="1" applyBorder="1" applyAlignment="1">
      <alignment horizontal="center" wrapText="1"/>
    </xf>
    <xf numFmtId="4" fontId="7" fillId="0" borderId="1" xfId="0" applyNumberFormat="1" applyFont="1" applyBorder="1" applyAlignment="1">
      <alignment horizontal="center"/>
    </xf>
    <xf numFmtId="4" fontId="7" fillId="0" borderId="1" xfId="0" applyNumberFormat="1" applyFont="1" applyBorder="1"/>
    <xf numFmtId="0" fontId="7" fillId="0" borderId="1" xfId="0" applyFont="1" applyBorder="1" applyAlignment="1">
      <alignment wrapText="1"/>
    </xf>
    <xf numFmtId="4" fontId="4" fillId="0" borderId="1" xfId="0" applyNumberFormat="1" applyFont="1" applyBorder="1" applyAlignment="1">
      <alignment horizontal="right"/>
    </xf>
    <xf numFmtId="4" fontId="9" fillId="2" borderId="1" xfId="0" applyNumberFormat="1" applyFont="1" applyFill="1" applyBorder="1" applyAlignment="1">
      <alignment horizontal="center"/>
    </xf>
    <xf numFmtId="4" fontId="4" fillId="0" borderId="1" xfId="0" applyNumberFormat="1" applyFont="1" applyBorder="1" applyAlignment="1"/>
    <xf numFmtId="4" fontId="9" fillId="2" borderId="1" xfId="0" applyNumberFormat="1" applyFont="1" applyFill="1" applyBorder="1" applyAlignment="1">
      <alignment horizontal="center" wrapText="1"/>
    </xf>
    <xf numFmtId="0" fontId="7" fillId="0" borderId="1" xfId="0" applyFont="1" applyBorder="1" applyAlignment="1">
      <alignment vertical="center" wrapText="1"/>
    </xf>
    <xf numFmtId="0" fontId="7" fillId="0" borderId="1" xfId="0" applyFont="1" applyFill="1" applyBorder="1" applyAlignment="1">
      <alignment horizontal="center" wrapText="1"/>
    </xf>
    <xf numFmtId="4" fontId="7" fillId="0" borderId="1" xfId="0" applyNumberFormat="1" applyFont="1" applyFill="1" applyBorder="1" applyAlignment="1">
      <alignment horizontal="center"/>
    </xf>
    <xf numFmtId="0" fontId="7" fillId="0" borderId="1" xfId="0" applyFont="1" applyFill="1" applyBorder="1" applyAlignment="1">
      <alignment wrapText="1"/>
    </xf>
    <xf numFmtId="0" fontId="2" fillId="0" borderId="0" xfId="0" applyFont="1" applyBorder="1" applyAlignment="1">
      <alignment horizontal="center"/>
    </xf>
    <xf numFmtId="49" fontId="5" fillId="0" borderId="3" xfId="0" applyNumberFormat="1" applyFont="1" applyBorder="1" applyAlignment="1">
      <alignment horizontal="center"/>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49" fontId="3" fillId="0" borderId="0" xfId="0" applyNumberFormat="1" applyFont="1" applyFill="1" applyBorder="1" applyAlignment="1">
      <alignment wrapText="1"/>
    </xf>
    <xf numFmtId="0" fontId="13" fillId="0" borderId="0" xfId="0" applyFont="1" applyAlignment="1"/>
    <xf numFmtId="0" fontId="13" fillId="0" borderId="0" xfId="0" applyFont="1" applyBorder="1" applyAlignment="1"/>
    <xf numFmtId="0" fontId="13" fillId="0" borderId="0" xfId="0" applyFont="1" applyFill="1" applyBorder="1" applyAlignment="1"/>
    <xf numFmtId="0" fontId="13" fillId="0" borderId="5" xfId="0" applyFont="1" applyBorder="1" applyAlignment="1"/>
    <xf numFmtId="4" fontId="11" fillId="0" borderId="1" xfId="0" applyNumberFormat="1" applyFont="1" applyFill="1" applyBorder="1" applyAlignment="1">
      <alignment vertical="center" wrapText="1"/>
    </xf>
    <xf numFmtId="4" fontId="11" fillId="0" borderId="1" xfId="0" applyNumberFormat="1" applyFont="1" applyBorder="1" applyAlignment="1"/>
    <xf numFmtId="0" fontId="13" fillId="0" borderId="0" xfId="0" applyFont="1" applyAlignment="1">
      <alignment vertical="center"/>
    </xf>
    <xf numFmtId="0" fontId="10" fillId="0" borderId="0" xfId="0" applyFont="1" applyAlignment="1">
      <alignment vertical="center" wrapText="1"/>
    </xf>
    <xf numFmtId="0" fontId="12" fillId="0" borderId="1" xfId="0" applyFont="1" applyBorder="1" applyAlignment="1">
      <alignment horizontal="center" vertical="center" wrapText="1"/>
    </xf>
    <xf numFmtId="49" fontId="11" fillId="0" borderId="1" xfId="0" applyNumberFormat="1" applyFont="1" applyFill="1" applyBorder="1" applyAlignment="1">
      <alignment horizontal="center" vertical="center"/>
    </xf>
    <xf numFmtId="167" fontId="11" fillId="2" borderId="1" xfId="0" applyNumberFormat="1" applyFont="1" applyFill="1" applyBorder="1" applyAlignment="1">
      <alignment horizontal="center" vertical="center"/>
    </xf>
    <xf numFmtId="165" fontId="11" fillId="2" borderId="1" xfId="0" applyNumberFormat="1" applyFont="1" applyFill="1" applyBorder="1" applyAlignment="1">
      <alignment horizontal="center" vertical="center"/>
    </xf>
    <xf numFmtId="0" fontId="4" fillId="2" borderId="1" xfId="0" applyFont="1" applyFill="1" applyBorder="1" applyAlignment="1">
      <alignment horizontal="justify" vertical="center" wrapText="1"/>
    </xf>
    <xf numFmtId="0" fontId="12" fillId="0" borderId="1" xfId="0" applyFont="1" applyBorder="1" applyAlignment="1">
      <alignment horizontal="center" vertical="center"/>
    </xf>
    <xf numFmtId="0" fontId="12" fillId="0" borderId="1" xfId="0" applyFont="1" applyBorder="1" applyAlignment="1">
      <alignment vertical="center"/>
    </xf>
    <xf numFmtId="0" fontId="4" fillId="0" borderId="1" xfId="0" applyFont="1" applyBorder="1" applyAlignment="1">
      <alignment horizontal="center" vertical="center"/>
    </xf>
    <xf numFmtId="166" fontId="5" fillId="0" borderId="2" xfId="0" applyNumberFormat="1" applyFont="1" applyFill="1" applyBorder="1" applyAlignment="1">
      <alignment horizontal="center"/>
    </xf>
    <xf numFmtId="166" fontId="5" fillId="0" borderId="4" xfId="0" applyNumberFormat="1" applyFont="1" applyFill="1" applyBorder="1" applyAlignment="1">
      <alignment horizontal="center"/>
    </xf>
    <xf numFmtId="0" fontId="3" fillId="0" borderId="0" xfId="0" applyFont="1" applyBorder="1" applyAlignment="1">
      <alignment horizontal="center"/>
    </xf>
    <xf numFmtId="0" fontId="2" fillId="0" borderId="0" xfId="0" applyFont="1" applyBorder="1" applyAlignment="1">
      <alignment horizont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49" fontId="5" fillId="0" borderId="2" xfId="0" applyNumberFormat="1" applyFont="1" applyBorder="1" applyAlignment="1">
      <alignment horizontal="center"/>
    </xf>
    <xf numFmtId="49" fontId="5" fillId="0" borderId="3" xfId="0" applyNumberFormat="1" applyFont="1" applyBorder="1" applyAlignment="1">
      <alignment horizontal="center"/>
    </xf>
    <xf numFmtId="49" fontId="6" fillId="3" borderId="1" xfId="0" applyNumberFormat="1" applyFont="1" applyFill="1" applyBorder="1" applyAlignment="1">
      <alignment horizontal="center" wrapText="1"/>
    </xf>
    <xf numFmtId="0" fontId="10" fillId="0" borderId="0" xfId="0" applyFont="1" applyAlignment="1">
      <alignment horizontal="center" vertical="center" wrapText="1"/>
    </xf>
    <xf numFmtId="0" fontId="11" fillId="0" borderId="1" xfId="0" applyFont="1" applyBorder="1" applyAlignment="1">
      <alignment vertical="center" wrapText="1"/>
    </xf>
    <xf numFmtId="0" fontId="10" fillId="0" borderId="0" xfId="0" applyFont="1" applyAlignment="1">
      <alignment vertical="center" wrapText="1"/>
    </xf>
    <xf numFmtId="0" fontId="10" fillId="0" borderId="0" xfId="0" applyFont="1" applyAlignment="1">
      <alignment horizontal="left" vertical="center" wrapText="1"/>
    </xf>
    <xf numFmtId="0" fontId="12" fillId="0" borderId="0" xfId="0" applyFont="1" applyBorder="1" applyAlignment="1">
      <alignment horizontal="center"/>
    </xf>
    <xf numFmtId="0" fontId="13" fillId="0" borderId="0" xfId="0" applyFont="1" applyBorder="1" applyAlignment="1">
      <alignment horizontal="center"/>
    </xf>
    <xf numFmtId="49" fontId="3" fillId="3" borderId="2" xfId="0" applyNumberFormat="1" applyFont="1" applyFill="1" applyBorder="1" applyAlignment="1">
      <alignment horizontal="center" wrapText="1"/>
    </xf>
    <xf numFmtId="49" fontId="3" fillId="3" borderId="3" xfId="0" applyNumberFormat="1" applyFont="1" applyFill="1" applyBorder="1" applyAlignment="1">
      <alignment horizontal="center" wrapText="1"/>
    </xf>
    <xf numFmtId="49" fontId="3" fillId="3" borderId="4" xfId="0" applyNumberFormat="1" applyFont="1" applyFill="1" applyBorder="1" applyAlignment="1">
      <alignment horizontal="center" wrapText="1"/>
    </xf>
    <xf numFmtId="49" fontId="3" fillId="0" borderId="2" xfId="0" applyNumberFormat="1" applyFont="1" applyFill="1" applyBorder="1" applyAlignment="1">
      <alignment horizontal="center"/>
    </xf>
    <xf numFmtId="49" fontId="3" fillId="0" borderId="3" xfId="0" applyNumberFormat="1" applyFont="1" applyFill="1" applyBorder="1" applyAlignment="1">
      <alignment horizontal="center"/>
    </xf>
    <xf numFmtId="49" fontId="3" fillId="0" borderId="4" xfId="0" applyNumberFormat="1" applyFont="1" applyFill="1" applyBorder="1" applyAlignment="1">
      <alignment horizontal="center"/>
    </xf>
    <xf numFmtId="166" fontId="12" fillId="0" borderId="2" xfId="0" applyNumberFormat="1" applyFont="1" applyBorder="1" applyAlignment="1"/>
    <xf numFmtId="166" fontId="12" fillId="0" borderId="4" xfId="0" applyNumberFormat="1" applyFont="1" applyBorder="1" applyAlignment="1"/>
    <xf numFmtId="0" fontId="10" fillId="0" borderId="0" xfId="0" applyFont="1" applyAlignment="1">
      <alignment horizontal="distributed" vertical="center" wrapText="1"/>
    </xf>
    <xf numFmtId="0" fontId="10" fillId="0" borderId="5" xfId="0" applyFont="1" applyBorder="1" applyAlignment="1">
      <alignment horizontal="distributed" vertical="center" wrapText="1"/>
    </xf>
    <xf numFmtId="0" fontId="14" fillId="0" borderId="0" xfId="0" applyFont="1" applyBorder="1" applyAlignment="1">
      <alignment horizontal="center"/>
    </xf>
  </cellXfs>
  <cellStyles count="4">
    <cellStyle name="Normal" xfId="0" builtinId="0"/>
    <cellStyle name="Separador de milhares 2" xfId="1"/>
    <cellStyle name="Separador de milhares 2 2" xfId="2"/>
    <cellStyle name="Separador de milhares 2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195217</xdr:colOff>
      <xdr:row>0</xdr:row>
      <xdr:rowOff>104775</xdr:rowOff>
    </xdr:from>
    <xdr:to>
      <xdr:col>3</xdr:col>
      <xdr:colOff>635000</xdr:colOff>
      <xdr:row>3</xdr:row>
      <xdr:rowOff>0</xdr:rowOff>
    </xdr:to>
    <xdr:pic>
      <xdr:nvPicPr>
        <xdr:cNvPr id="2" name="Picture 3" descr="Brasao com 9 distritos">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8717" y="104775"/>
          <a:ext cx="439783" cy="641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40361</xdr:colOff>
      <xdr:row>1</xdr:row>
      <xdr:rowOff>0</xdr:rowOff>
    </xdr:from>
    <xdr:to>
      <xdr:col>1</xdr:col>
      <xdr:colOff>590551</xdr:colOff>
      <xdr:row>3</xdr:row>
      <xdr:rowOff>123825</xdr:rowOff>
    </xdr:to>
    <xdr:pic>
      <xdr:nvPicPr>
        <xdr:cNvPr id="2" name="Picture 2" descr="Brasao com 9 distritos">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5186" y="200025"/>
          <a:ext cx="550190" cy="523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R51"/>
  <sheetViews>
    <sheetView workbookViewId="0">
      <selection activeCell="M27" sqref="M27"/>
    </sheetView>
  </sheetViews>
  <sheetFormatPr defaultRowHeight="15"/>
  <cols>
    <col min="1" max="1" width="4.7109375" style="2" customWidth="1"/>
    <col min="2" max="2" width="7" style="2" customWidth="1"/>
    <col min="3" max="3" width="6.140625" style="2" customWidth="1"/>
    <col min="4" max="4" width="54" style="2" customWidth="1"/>
    <col min="5" max="5" width="9.28515625" style="7" customWidth="1"/>
    <col min="6" max="6" width="10.140625" style="7" customWidth="1"/>
    <col min="7" max="7" width="8.42578125" style="7" customWidth="1"/>
    <col min="8" max="8" width="10.42578125" style="7" customWidth="1"/>
    <col min="9" max="9" width="9.28515625" style="10" customWidth="1"/>
    <col min="10" max="10" width="9.5703125" style="10" customWidth="1"/>
    <col min="11" max="11" width="8.5703125" style="10" customWidth="1"/>
    <col min="12" max="12" width="10.5703125" style="10" customWidth="1"/>
    <col min="13" max="13" width="9.42578125" style="7" customWidth="1"/>
    <col min="14" max="14" width="9.85546875" style="7" customWidth="1"/>
    <col min="15" max="16384" width="9.140625" style="2"/>
  </cols>
  <sheetData>
    <row r="1" spans="1:18" ht="15.75">
      <c r="A1" s="53" t="s">
        <v>0</v>
      </c>
      <c r="B1" s="53"/>
      <c r="C1" s="53"/>
      <c r="D1" s="53"/>
      <c r="E1" s="53"/>
      <c r="F1" s="53"/>
      <c r="G1" s="53"/>
      <c r="H1" s="53"/>
      <c r="I1" s="53"/>
      <c r="J1" s="53"/>
      <c r="K1" s="53"/>
      <c r="L1" s="53"/>
      <c r="M1" s="53"/>
      <c r="N1" s="53"/>
    </row>
    <row r="2" spans="1:18">
      <c r="A2" s="54" t="s">
        <v>1</v>
      </c>
      <c r="B2" s="54"/>
      <c r="C2" s="54"/>
      <c r="D2" s="54"/>
      <c r="E2" s="54"/>
      <c r="F2" s="54"/>
      <c r="G2" s="54"/>
      <c r="H2" s="54"/>
      <c r="I2" s="54"/>
      <c r="J2" s="54"/>
      <c r="K2" s="54"/>
      <c r="L2" s="54"/>
      <c r="M2" s="54"/>
      <c r="N2" s="54"/>
    </row>
    <row r="3" spans="1:18" ht="15.75">
      <c r="A3" s="53" t="s">
        <v>2</v>
      </c>
      <c r="B3" s="53"/>
      <c r="C3" s="53"/>
      <c r="D3" s="53"/>
      <c r="E3" s="53"/>
      <c r="F3" s="53"/>
      <c r="G3" s="53"/>
      <c r="H3" s="53"/>
      <c r="I3" s="53"/>
      <c r="J3" s="53"/>
      <c r="K3" s="53"/>
      <c r="L3" s="53"/>
      <c r="M3" s="53"/>
      <c r="N3" s="53"/>
      <c r="P3" s="11"/>
      <c r="Q3" s="11"/>
      <c r="R3" s="11"/>
    </row>
    <row r="4" spans="1:18" ht="15.75">
      <c r="A4" s="3"/>
      <c r="B4" s="3"/>
      <c r="C4" s="3"/>
      <c r="D4" s="3"/>
      <c r="E4" s="6"/>
      <c r="P4" s="11"/>
      <c r="Q4" s="11"/>
      <c r="R4" s="11"/>
    </row>
    <row r="5" spans="1:18" ht="18.75" customHeight="1">
      <c r="A5" s="63" t="s">
        <v>3</v>
      </c>
      <c r="B5" s="63"/>
      <c r="C5" s="63"/>
      <c r="D5" s="63"/>
      <c r="E5" s="63"/>
      <c r="F5" s="63"/>
      <c r="G5" s="63"/>
      <c r="H5" s="63"/>
      <c r="I5" s="63"/>
      <c r="J5" s="63"/>
      <c r="K5" s="63"/>
      <c r="L5" s="63"/>
      <c r="M5" s="63"/>
      <c r="N5" s="63"/>
      <c r="O5" s="12"/>
      <c r="P5" s="12"/>
      <c r="Q5" s="11"/>
      <c r="R5" s="11"/>
    </row>
    <row r="6" spans="1:18" ht="15.75">
      <c r="A6" s="3"/>
      <c r="B6" s="3"/>
      <c r="C6" s="3"/>
      <c r="D6" s="3"/>
      <c r="E6" s="6"/>
      <c r="P6" s="11"/>
      <c r="Q6" s="11"/>
      <c r="R6" s="11"/>
    </row>
    <row r="7" spans="1:18" ht="15.75">
      <c r="A7" s="3"/>
      <c r="B7" s="3"/>
      <c r="C7" s="3"/>
      <c r="D7" s="3"/>
      <c r="E7" s="6"/>
      <c r="P7" s="11"/>
      <c r="Q7" s="11"/>
      <c r="R7" s="11"/>
    </row>
    <row r="8" spans="1:18" ht="78.75" customHeight="1">
      <c r="A8" s="50" t="s">
        <v>4</v>
      </c>
      <c r="B8" s="50" t="s">
        <v>5</v>
      </c>
      <c r="C8" s="50" t="s">
        <v>6</v>
      </c>
      <c r="D8" s="50" t="s">
        <v>7</v>
      </c>
      <c r="E8" s="55" t="s">
        <v>8</v>
      </c>
      <c r="F8" s="56"/>
      <c r="G8" s="55" t="s">
        <v>9</v>
      </c>
      <c r="H8" s="56"/>
      <c r="I8" s="57" t="s">
        <v>10</v>
      </c>
      <c r="J8" s="58"/>
      <c r="K8" s="57" t="s">
        <v>11</v>
      </c>
      <c r="L8" s="58"/>
      <c r="M8" s="59" t="s">
        <v>12</v>
      </c>
      <c r="N8" s="60"/>
      <c r="P8" s="11"/>
      <c r="Q8" s="11"/>
      <c r="R8" s="11"/>
    </row>
    <row r="9" spans="1:18" ht="29.25" customHeight="1">
      <c r="A9" s="50"/>
      <c r="B9" s="50"/>
      <c r="C9" s="50"/>
      <c r="D9" s="50"/>
      <c r="E9" s="32" t="s">
        <v>13</v>
      </c>
      <c r="F9" s="32" t="s">
        <v>14</v>
      </c>
      <c r="G9" s="32" t="s">
        <v>13</v>
      </c>
      <c r="H9" s="32" t="s">
        <v>14</v>
      </c>
      <c r="I9" s="33" t="s">
        <v>13</v>
      </c>
      <c r="J9" s="33" t="s">
        <v>14</v>
      </c>
      <c r="K9" s="33" t="s">
        <v>13</v>
      </c>
      <c r="L9" s="33" t="s">
        <v>14</v>
      </c>
      <c r="M9" s="32" t="s">
        <v>13</v>
      </c>
      <c r="N9" s="32" t="s">
        <v>14</v>
      </c>
      <c r="P9" s="11"/>
      <c r="Q9" s="11"/>
      <c r="R9" s="11"/>
    </row>
    <row r="10" spans="1:18" s="4" customFormat="1" ht="25.5">
      <c r="A10" s="13" t="s">
        <v>15</v>
      </c>
      <c r="B10" s="14" t="s">
        <v>5</v>
      </c>
      <c r="C10" s="15">
        <v>1</v>
      </c>
      <c r="D10" s="16" t="s">
        <v>16</v>
      </c>
      <c r="E10" s="17">
        <v>800</v>
      </c>
      <c r="F10" s="17">
        <f>E10*C10</f>
        <v>800</v>
      </c>
      <c r="G10" s="18">
        <v>740</v>
      </c>
      <c r="H10" s="17">
        <f>C10*G10</f>
        <v>740</v>
      </c>
      <c r="I10" s="17">
        <v>750</v>
      </c>
      <c r="J10" s="17">
        <f>C10*I10</f>
        <v>750</v>
      </c>
      <c r="K10" s="19">
        <v>1000</v>
      </c>
      <c r="L10" s="17">
        <f>C10*K10</f>
        <v>1000</v>
      </c>
      <c r="M10" s="20">
        <f>ROUND(AVERAGE(E10,G10,I10,K10),2)</f>
        <v>822.5</v>
      </c>
      <c r="N10" s="20">
        <f>M10*C10</f>
        <v>822.5</v>
      </c>
    </row>
    <row r="11" spans="1:18" s="4" customFormat="1" ht="38.25">
      <c r="A11" s="13" t="s">
        <v>17</v>
      </c>
      <c r="B11" s="14" t="s">
        <v>5</v>
      </c>
      <c r="C11" s="15">
        <v>2</v>
      </c>
      <c r="D11" s="21" t="s">
        <v>18</v>
      </c>
      <c r="E11" s="22"/>
      <c r="F11" s="17">
        <f t="shared" ref="F11:F25" si="0">E11*C11</f>
        <v>0</v>
      </c>
      <c r="G11" s="23">
        <v>2400</v>
      </c>
      <c r="H11" s="17">
        <f t="shared" ref="H11:H25" si="1">C11*G11</f>
        <v>4800</v>
      </c>
      <c r="I11" s="17">
        <v>2450</v>
      </c>
      <c r="J11" s="17">
        <f t="shared" ref="J11:J25" si="2">C11*I11</f>
        <v>4900</v>
      </c>
      <c r="K11" s="19">
        <v>2850</v>
      </c>
      <c r="L11" s="17">
        <f t="shared" ref="L11:L25" si="3">C11*K11</f>
        <v>5700</v>
      </c>
      <c r="M11" s="20">
        <f t="shared" ref="M11:M25" si="4">ROUND(AVERAGE(E11,G11,I11,K11),2)</f>
        <v>2566.67</v>
      </c>
      <c r="N11" s="20">
        <f t="shared" ref="N11:N25" si="5">M11*C11</f>
        <v>5133.34</v>
      </c>
    </row>
    <row r="12" spans="1:18" s="4" customFormat="1" ht="25.5">
      <c r="A12" s="13" t="s">
        <v>19</v>
      </c>
      <c r="B12" s="14" t="s">
        <v>5</v>
      </c>
      <c r="C12" s="15">
        <v>4</v>
      </c>
      <c r="D12" s="21" t="s">
        <v>20</v>
      </c>
      <c r="E12" s="24"/>
      <c r="F12" s="17">
        <f t="shared" si="0"/>
        <v>0</v>
      </c>
      <c r="G12" s="23">
        <v>7500</v>
      </c>
      <c r="H12" s="17">
        <f t="shared" si="1"/>
        <v>30000</v>
      </c>
      <c r="I12" s="17">
        <v>7450</v>
      </c>
      <c r="J12" s="17">
        <f t="shared" si="2"/>
        <v>29800</v>
      </c>
      <c r="K12" s="19">
        <v>9150</v>
      </c>
      <c r="L12" s="17">
        <f t="shared" si="3"/>
        <v>36600</v>
      </c>
      <c r="M12" s="20">
        <f t="shared" si="4"/>
        <v>8033.33</v>
      </c>
      <c r="N12" s="20">
        <f t="shared" si="5"/>
        <v>32133.32</v>
      </c>
    </row>
    <row r="13" spans="1:18" s="4" customFormat="1" ht="38.25">
      <c r="A13" s="13" t="s">
        <v>21</v>
      </c>
      <c r="B13" s="14" t="s">
        <v>5</v>
      </c>
      <c r="C13" s="15">
        <v>2</v>
      </c>
      <c r="D13" s="21" t="s">
        <v>22</v>
      </c>
      <c r="E13" s="24"/>
      <c r="F13" s="17">
        <f t="shared" si="0"/>
        <v>0</v>
      </c>
      <c r="G13" s="25">
        <v>3100</v>
      </c>
      <c r="H13" s="17">
        <f t="shared" si="1"/>
        <v>6200</v>
      </c>
      <c r="I13" s="17">
        <v>3200</v>
      </c>
      <c r="J13" s="17">
        <f t="shared" si="2"/>
        <v>6400</v>
      </c>
      <c r="K13" s="19">
        <v>3560</v>
      </c>
      <c r="L13" s="17">
        <f t="shared" si="3"/>
        <v>7120</v>
      </c>
      <c r="M13" s="20">
        <f t="shared" si="4"/>
        <v>3286.67</v>
      </c>
      <c r="N13" s="20">
        <f t="shared" si="5"/>
        <v>6573.34</v>
      </c>
    </row>
    <row r="14" spans="1:18" s="4" customFormat="1" ht="38.25">
      <c r="A14" s="13" t="s">
        <v>23</v>
      </c>
      <c r="B14" s="14" t="s">
        <v>5</v>
      </c>
      <c r="C14" s="15">
        <v>6</v>
      </c>
      <c r="D14" s="21" t="s">
        <v>24</v>
      </c>
      <c r="E14" s="24"/>
      <c r="F14" s="17">
        <f t="shared" si="0"/>
        <v>0</v>
      </c>
      <c r="G14" s="25">
        <v>1450</v>
      </c>
      <c r="H14" s="17">
        <f t="shared" si="1"/>
        <v>8700</v>
      </c>
      <c r="I14" s="17">
        <v>1500</v>
      </c>
      <c r="J14" s="17">
        <f t="shared" si="2"/>
        <v>9000</v>
      </c>
      <c r="K14" s="19">
        <v>2000</v>
      </c>
      <c r="L14" s="17">
        <f t="shared" si="3"/>
        <v>12000</v>
      </c>
      <c r="M14" s="20">
        <f t="shared" si="4"/>
        <v>1650</v>
      </c>
      <c r="N14" s="20">
        <f t="shared" si="5"/>
        <v>9900</v>
      </c>
    </row>
    <row r="15" spans="1:18" s="4" customFormat="1" ht="25.5">
      <c r="A15" s="13" t="s">
        <v>25</v>
      </c>
      <c r="B15" s="14" t="s">
        <v>5</v>
      </c>
      <c r="C15" s="15">
        <v>1</v>
      </c>
      <c r="D15" s="21" t="s">
        <v>26</v>
      </c>
      <c r="E15" s="24"/>
      <c r="F15" s="17">
        <f t="shared" si="0"/>
        <v>0</v>
      </c>
      <c r="G15" s="25">
        <v>74700</v>
      </c>
      <c r="H15" s="17">
        <f t="shared" si="1"/>
        <v>74700</v>
      </c>
      <c r="I15" s="17">
        <v>74800</v>
      </c>
      <c r="J15" s="17">
        <f t="shared" si="2"/>
        <v>74800</v>
      </c>
      <c r="K15" s="19">
        <v>85100</v>
      </c>
      <c r="L15" s="17">
        <f t="shared" si="3"/>
        <v>85100</v>
      </c>
      <c r="M15" s="20">
        <f t="shared" si="4"/>
        <v>78200</v>
      </c>
      <c r="N15" s="20">
        <f t="shared" si="5"/>
        <v>78200</v>
      </c>
    </row>
    <row r="16" spans="1:18" s="4" customFormat="1" ht="25.5">
      <c r="A16" s="13" t="s">
        <v>27</v>
      </c>
      <c r="B16" s="14" t="s">
        <v>5</v>
      </c>
      <c r="C16" s="15">
        <v>4</v>
      </c>
      <c r="D16" s="26" t="s">
        <v>28</v>
      </c>
      <c r="E16" s="24"/>
      <c r="F16" s="17">
        <f t="shared" si="0"/>
        <v>0</v>
      </c>
      <c r="G16" s="25">
        <v>790</v>
      </c>
      <c r="H16" s="17">
        <f t="shared" si="1"/>
        <v>3160</v>
      </c>
      <c r="I16" s="17">
        <v>800</v>
      </c>
      <c r="J16" s="17">
        <f t="shared" si="2"/>
        <v>3200</v>
      </c>
      <c r="K16" s="19">
        <v>1100</v>
      </c>
      <c r="L16" s="17">
        <f t="shared" si="3"/>
        <v>4400</v>
      </c>
      <c r="M16" s="20">
        <f t="shared" si="4"/>
        <v>896.67</v>
      </c>
      <c r="N16" s="20">
        <f t="shared" si="5"/>
        <v>3586.68</v>
      </c>
    </row>
    <row r="17" spans="1:14" s="4" customFormat="1" ht="38.25">
      <c r="A17" s="13" t="s">
        <v>29</v>
      </c>
      <c r="B17" s="14" t="s">
        <v>5</v>
      </c>
      <c r="C17" s="15">
        <v>1</v>
      </c>
      <c r="D17" s="21" t="s">
        <v>30</v>
      </c>
      <c r="E17" s="24"/>
      <c r="F17" s="17">
        <f t="shared" si="0"/>
        <v>0</v>
      </c>
      <c r="G17" s="25">
        <v>2940</v>
      </c>
      <c r="H17" s="17">
        <f t="shared" si="1"/>
        <v>2940</v>
      </c>
      <c r="I17" s="17">
        <v>2950</v>
      </c>
      <c r="J17" s="17">
        <f t="shared" si="2"/>
        <v>2950</v>
      </c>
      <c r="K17" s="19">
        <v>3250</v>
      </c>
      <c r="L17" s="17">
        <f t="shared" si="3"/>
        <v>3250</v>
      </c>
      <c r="M17" s="20">
        <f t="shared" si="4"/>
        <v>3046.67</v>
      </c>
      <c r="N17" s="20">
        <f t="shared" si="5"/>
        <v>3046.67</v>
      </c>
    </row>
    <row r="18" spans="1:14" s="4" customFormat="1" ht="25.5">
      <c r="A18" s="13" t="s">
        <v>31</v>
      </c>
      <c r="B18" s="14" t="s">
        <v>5</v>
      </c>
      <c r="C18" s="15">
        <v>1</v>
      </c>
      <c r="D18" s="21" t="s">
        <v>32</v>
      </c>
      <c r="E18" s="24"/>
      <c r="F18" s="17">
        <f t="shared" si="0"/>
        <v>0</v>
      </c>
      <c r="G18" s="25">
        <v>19900</v>
      </c>
      <c r="H18" s="17">
        <f t="shared" si="1"/>
        <v>19900</v>
      </c>
      <c r="I18" s="17">
        <v>20000</v>
      </c>
      <c r="J18" s="17">
        <f t="shared" si="2"/>
        <v>20000</v>
      </c>
      <c r="K18" s="19">
        <v>24000</v>
      </c>
      <c r="L18" s="17">
        <f t="shared" si="3"/>
        <v>24000</v>
      </c>
      <c r="M18" s="20">
        <f t="shared" si="4"/>
        <v>21300</v>
      </c>
      <c r="N18" s="20">
        <f t="shared" si="5"/>
        <v>21300</v>
      </c>
    </row>
    <row r="19" spans="1:14" s="4" customFormat="1" ht="25.5">
      <c r="A19" s="13" t="s">
        <v>33</v>
      </c>
      <c r="B19" s="14" t="s">
        <v>5</v>
      </c>
      <c r="C19" s="15">
        <v>2</v>
      </c>
      <c r="D19" s="21" t="s">
        <v>34</v>
      </c>
      <c r="E19" s="24"/>
      <c r="F19" s="17">
        <f t="shared" si="0"/>
        <v>0</v>
      </c>
      <c r="G19" s="25">
        <v>56000</v>
      </c>
      <c r="H19" s="17">
        <f t="shared" si="1"/>
        <v>112000</v>
      </c>
      <c r="I19" s="17">
        <v>56000</v>
      </c>
      <c r="J19" s="17">
        <f t="shared" si="2"/>
        <v>112000</v>
      </c>
      <c r="K19" s="19">
        <v>80000</v>
      </c>
      <c r="L19" s="17">
        <f t="shared" si="3"/>
        <v>160000</v>
      </c>
      <c r="M19" s="20">
        <f t="shared" si="4"/>
        <v>64000</v>
      </c>
      <c r="N19" s="20">
        <f t="shared" si="5"/>
        <v>128000</v>
      </c>
    </row>
    <row r="20" spans="1:14" s="4" customFormat="1" ht="25.5">
      <c r="A20" s="13" t="s">
        <v>35</v>
      </c>
      <c r="B20" s="14" t="s">
        <v>5</v>
      </c>
      <c r="C20" s="15">
        <v>3</v>
      </c>
      <c r="D20" s="21" t="s">
        <v>36</v>
      </c>
      <c r="E20" s="24"/>
      <c r="F20" s="17">
        <f t="shared" si="0"/>
        <v>0</v>
      </c>
      <c r="G20" s="25">
        <v>2990</v>
      </c>
      <c r="H20" s="17">
        <f t="shared" si="1"/>
        <v>8970</v>
      </c>
      <c r="I20" s="17">
        <v>3000</v>
      </c>
      <c r="J20" s="17">
        <f t="shared" si="2"/>
        <v>9000</v>
      </c>
      <c r="K20" s="19">
        <v>4600</v>
      </c>
      <c r="L20" s="17">
        <f t="shared" si="3"/>
        <v>13800</v>
      </c>
      <c r="M20" s="20">
        <f t="shared" si="4"/>
        <v>3530</v>
      </c>
      <c r="N20" s="20">
        <f t="shared" si="5"/>
        <v>10590</v>
      </c>
    </row>
    <row r="21" spans="1:14" s="4" customFormat="1" ht="38.25">
      <c r="A21" s="13" t="s">
        <v>37</v>
      </c>
      <c r="B21" s="14" t="s">
        <v>5</v>
      </c>
      <c r="C21" s="15">
        <v>1</v>
      </c>
      <c r="D21" s="21" t="s">
        <v>38</v>
      </c>
      <c r="E21" s="24"/>
      <c r="F21" s="17">
        <f t="shared" si="0"/>
        <v>0</v>
      </c>
      <c r="G21" s="25">
        <v>1590</v>
      </c>
      <c r="H21" s="17">
        <f t="shared" si="1"/>
        <v>1590</v>
      </c>
      <c r="I21" s="17">
        <v>1600</v>
      </c>
      <c r="J21" s="17">
        <f t="shared" si="2"/>
        <v>1600</v>
      </c>
      <c r="K21" s="19">
        <v>2999</v>
      </c>
      <c r="L21" s="17">
        <f t="shared" si="3"/>
        <v>2999</v>
      </c>
      <c r="M21" s="20">
        <f t="shared" si="4"/>
        <v>2063</v>
      </c>
      <c r="N21" s="20">
        <f t="shared" si="5"/>
        <v>2063</v>
      </c>
    </row>
    <row r="22" spans="1:14" s="4" customFormat="1" ht="25.5">
      <c r="A22" s="13" t="s">
        <v>39</v>
      </c>
      <c r="B22" s="27" t="s">
        <v>5</v>
      </c>
      <c r="C22" s="15">
        <v>1</v>
      </c>
      <c r="D22" s="21" t="s">
        <v>40</v>
      </c>
      <c r="E22" s="24"/>
      <c r="F22" s="17">
        <f t="shared" si="0"/>
        <v>0</v>
      </c>
      <c r="G22" s="25">
        <v>1580</v>
      </c>
      <c r="H22" s="17">
        <f t="shared" si="1"/>
        <v>1580</v>
      </c>
      <c r="I22" s="17">
        <v>1590</v>
      </c>
      <c r="J22" s="17">
        <f t="shared" si="2"/>
        <v>1590</v>
      </c>
      <c r="K22" s="28">
        <v>3000</v>
      </c>
      <c r="L22" s="17">
        <f t="shared" si="3"/>
        <v>3000</v>
      </c>
      <c r="M22" s="20">
        <f t="shared" si="4"/>
        <v>2056.67</v>
      </c>
      <c r="N22" s="20">
        <f t="shared" si="5"/>
        <v>2056.67</v>
      </c>
    </row>
    <row r="23" spans="1:14" s="4" customFormat="1">
      <c r="A23" s="13" t="s">
        <v>41</v>
      </c>
      <c r="B23" s="27" t="s">
        <v>5</v>
      </c>
      <c r="C23" s="15">
        <v>2</v>
      </c>
      <c r="D23" s="21" t="s">
        <v>42</v>
      </c>
      <c r="E23" s="24"/>
      <c r="F23" s="17">
        <f t="shared" si="0"/>
        <v>0</v>
      </c>
      <c r="G23" s="25">
        <v>738</v>
      </c>
      <c r="H23" s="17">
        <f t="shared" si="1"/>
        <v>1476</v>
      </c>
      <c r="I23" s="17">
        <v>740</v>
      </c>
      <c r="J23" s="17">
        <f t="shared" si="2"/>
        <v>1480</v>
      </c>
      <c r="K23" s="28">
        <v>1390</v>
      </c>
      <c r="L23" s="17">
        <f t="shared" si="3"/>
        <v>2780</v>
      </c>
      <c r="M23" s="20">
        <f t="shared" si="4"/>
        <v>956</v>
      </c>
      <c r="N23" s="20">
        <f t="shared" si="5"/>
        <v>1912</v>
      </c>
    </row>
    <row r="24" spans="1:14" s="4" customFormat="1" ht="25.5">
      <c r="A24" s="13" t="s">
        <v>43</v>
      </c>
      <c r="B24" s="27" t="s">
        <v>5</v>
      </c>
      <c r="C24" s="15">
        <v>3</v>
      </c>
      <c r="D24" s="29" t="s">
        <v>44</v>
      </c>
      <c r="E24" s="24">
        <v>1850</v>
      </c>
      <c r="F24" s="17">
        <f t="shared" si="0"/>
        <v>5550</v>
      </c>
      <c r="G24" s="25">
        <v>1000</v>
      </c>
      <c r="H24" s="17">
        <f t="shared" si="1"/>
        <v>3000</v>
      </c>
      <c r="I24" s="17">
        <v>1050</v>
      </c>
      <c r="J24" s="17">
        <f t="shared" si="2"/>
        <v>3150</v>
      </c>
      <c r="K24" s="28">
        <v>2600</v>
      </c>
      <c r="L24" s="17">
        <f t="shared" si="3"/>
        <v>7800</v>
      </c>
      <c r="M24" s="20">
        <f t="shared" si="4"/>
        <v>1625</v>
      </c>
      <c r="N24" s="20">
        <f t="shared" si="5"/>
        <v>4875</v>
      </c>
    </row>
    <row r="25" spans="1:14" s="4" customFormat="1" ht="25.5">
      <c r="A25" s="13" t="s">
        <v>45</v>
      </c>
      <c r="B25" s="27" t="s">
        <v>5</v>
      </c>
      <c r="C25" s="15">
        <v>1</v>
      </c>
      <c r="D25" s="29" t="s">
        <v>46</v>
      </c>
      <c r="E25" s="24"/>
      <c r="F25" s="17">
        <f t="shared" si="0"/>
        <v>0</v>
      </c>
      <c r="G25" s="25">
        <v>17500</v>
      </c>
      <c r="H25" s="17">
        <f t="shared" si="1"/>
        <v>17500</v>
      </c>
      <c r="I25" s="17">
        <v>17600</v>
      </c>
      <c r="J25" s="17">
        <f t="shared" si="2"/>
        <v>17600</v>
      </c>
      <c r="K25" s="28">
        <v>26150</v>
      </c>
      <c r="L25" s="17">
        <f t="shared" si="3"/>
        <v>26150</v>
      </c>
      <c r="M25" s="20">
        <f t="shared" si="4"/>
        <v>20416.669999999998</v>
      </c>
      <c r="N25" s="20">
        <f t="shared" si="5"/>
        <v>20416.669999999998</v>
      </c>
    </row>
    <row r="26" spans="1:14" s="4" customFormat="1" ht="25.5" customHeight="1">
      <c r="A26" s="61" t="s">
        <v>14</v>
      </c>
      <c r="B26" s="62"/>
      <c r="C26" s="62"/>
      <c r="D26" s="62"/>
      <c r="E26" s="62"/>
      <c r="F26" s="62"/>
      <c r="G26" s="62"/>
      <c r="H26" s="62"/>
      <c r="I26" s="62"/>
      <c r="J26" s="62"/>
      <c r="K26" s="31"/>
      <c r="L26" s="31"/>
      <c r="M26" s="51">
        <f>SUM(N10:N25)</f>
        <v>330609.18999999994</v>
      </c>
      <c r="N26" s="52"/>
    </row>
    <row r="27" spans="1:14" s="4" customFormat="1">
      <c r="B27" s="9"/>
      <c r="E27" s="7"/>
      <c r="F27" s="7"/>
      <c r="G27" s="7"/>
      <c r="H27" s="7"/>
      <c r="I27" s="10"/>
      <c r="J27" s="10"/>
      <c r="K27" s="10"/>
      <c r="L27" s="10"/>
      <c r="M27" s="7"/>
      <c r="N27" s="7"/>
    </row>
    <row r="28" spans="1:14" s="4" customFormat="1">
      <c r="E28" s="7"/>
      <c r="F28" s="7"/>
      <c r="G28" s="7"/>
      <c r="H28" s="7"/>
      <c r="I28" s="10"/>
      <c r="J28" s="10"/>
      <c r="K28" s="10"/>
      <c r="L28" s="10"/>
      <c r="M28" s="7"/>
      <c r="N28" s="7"/>
    </row>
    <row r="29" spans="1:14" s="4" customFormat="1">
      <c r="E29" s="7"/>
      <c r="F29" s="7"/>
      <c r="G29" s="7"/>
      <c r="H29" s="7"/>
      <c r="I29" s="10"/>
      <c r="J29" s="10"/>
      <c r="K29" s="10"/>
      <c r="L29" s="10"/>
      <c r="M29" s="7"/>
      <c r="N29" s="7"/>
    </row>
    <row r="30" spans="1:14" s="4" customFormat="1">
      <c r="E30" s="7"/>
      <c r="F30" s="7"/>
      <c r="G30" s="7"/>
      <c r="H30" s="7"/>
      <c r="I30" s="10"/>
      <c r="J30" s="10"/>
      <c r="K30" s="10"/>
      <c r="L30" s="10"/>
      <c r="M30" s="7"/>
      <c r="N30" s="7"/>
    </row>
    <row r="31" spans="1:14" s="4" customFormat="1">
      <c r="E31" s="7"/>
      <c r="G31" s="7"/>
      <c r="H31" s="7"/>
      <c r="I31" s="10"/>
      <c r="J31" s="10"/>
      <c r="K31" s="10"/>
      <c r="L31" s="10"/>
      <c r="M31" s="7"/>
      <c r="N31" s="7"/>
    </row>
    <row r="32" spans="1:14" s="4" customFormat="1">
      <c r="E32" s="7"/>
      <c r="G32" s="7"/>
      <c r="H32" s="7"/>
      <c r="I32" s="10"/>
      <c r="J32" s="10"/>
      <c r="K32" s="10"/>
      <c r="L32" s="10"/>
      <c r="M32" s="7"/>
      <c r="N32" s="7"/>
    </row>
    <row r="33" spans="5:14" s="4" customFormat="1">
      <c r="E33" s="7"/>
      <c r="G33" s="7"/>
      <c r="H33" s="7"/>
      <c r="I33" s="10"/>
      <c r="J33" s="10"/>
      <c r="K33" s="10"/>
      <c r="L33" s="10"/>
      <c r="M33" s="7"/>
      <c r="N33" s="7"/>
    </row>
    <row r="34" spans="5:14" s="4" customFormat="1">
      <c r="E34" s="7"/>
      <c r="G34" s="7"/>
      <c r="H34" s="7"/>
      <c r="I34" s="10"/>
      <c r="J34" s="10"/>
      <c r="K34" s="10"/>
      <c r="L34" s="10"/>
      <c r="M34" s="7"/>
      <c r="N34" s="7"/>
    </row>
    <row r="35" spans="5:14" s="4" customFormat="1">
      <c r="E35" s="7"/>
      <c r="G35" s="7"/>
      <c r="H35" s="7"/>
      <c r="I35" s="10"/>
      <c r="J35" s="10"/>
      <c r="K35" s="10"/>
      <c r="L35" s="10"/>
      <c r="M35" s="7"/>
      <c r="N35" s="7"/>
    </row>
    <row r="36" spans="5:14" s="4" customFormat="1">
      <c r="E36" s="7"/>
      <c r="F36" s="7"/>
      <c r="G36" s="7"/>
      <c r="H36" s="7"/>
      <c r="I36" s="10"/>
      <c r="J36" s="10"/>
      <c r="K36" s="10"/>
      <c r="L36" s="10"/>
      <c r="M36" s="7"/>
      <c r="N36" s="7"/>
    </row>
    <row r="37" spans="5:14" s="4" customFormat="1">
      <c r="E37" s="7"/>
      <c r="F37" s="7"/>
      <c r="G37" s="7"/>
      <c r="H37" s="7"/>
      <c r="I37" s="10"/>
      <c r="J37" s="10"/>
      <c r="K37" s="10"/>
      <c r="L37" s="10"/>
      <c r="M37" s="7"/>
      <c r="N37" s="7"/>
    </row>
    <row r="38" spans="5:14" s="4" customFormat="1">
      <c r="E38" s="7"/>
      <c r="F38" s="7"/>
      <c r="G38" s="7"/>
      <c r="H38" s="7"/>
      <c r="I38" s="10"/>
      <c r="J38" s="10"/>
      <c r="K38" s="10"/>
      <c r="L38" s="10"/>
      <c r="M38" s="7"/>
      <c r="N38" s="7"/>
    </row>
    <row r="39" spans="5:14" s="4" customFormat="1">
      <c r="E39" s="7"/>
      <c r="F39" s="7"/>
      <c r="G39" s="7"/>
      <c r="H39" s="7"/>
      <c r="I39" s="10"/>
      <c r="J39" s="10"/>
      <c r="K39" s="10"/>
      <c r="L39" s="10"/>
      <c r="M39" s="7"/>
      <c r="N39" s="7"/>
    </row>
    <row r="40" spans="5:14" s="4" customFormat="1">
      <c r="E40" s="7"/>
      <c r="F40" s="7"/>
      <c r="G40" s="7"/>
      <c r="H40" s="7"/>
      <c r="I40" s="10"/>
      <c r="J40" s="10"/>
      <c r="K40" s="10"/>
      <c r="L40" s="10"/>
      <c r="M40" s="7"/>
      <c r="N40" s="7"/>
    </row>
    <row r="41" spans="5:14" s="4" customFormat="1">
      <c r="E41" s="7"/>
      <c r="F41" s="7"/>
      <c r="G41" s="7"/>
      <c r="H41" s="7"/>
      <c r="I41" s="10"/>
      <c r="J41" s="10"/>
      <c r="K41" s="10"/>
      <c r="L41" s="10"/>
      <c r="M41" s="7"/>
      <c r="N41" s="7"/>
    </row>
    <row r="42" spans="5:14" s="4" customFormat="1">
      <c r="E42" s="7"/>
      <c r="F42" s="7"/>
      <c r="G42" s="7"/>
      <c r="H42" s="7"/>
      <c r="I42" s="10"/>
      <c r="J42" s="10"/>
      <c r="K42" s="10"/>
      <c r="L42" s="10"/>
      <c r="M42" s="7"/>
      <c r="N42" s="7"/>
    </row>
    <row r="43" spans="5:14" s="4" customFormat="1">
      <c r="E43" s="7"/>
      <c r="F43" s="7"/>
      <c r="G43" s="7"/>
      <c r="H43" s="7"/>
      <c r="I43" s="10"/>
      <c r="J43" s="10"/>
      <c r="K43" s="10"/>
      <c r="L43" s="10"/>
      <c r="M43" s="7"/>
      <c r="N43" s="7"/>
    </row>
    <row r="44" spans="5:14" s="4" customFormat="1">
      <c r="E44" s="7"/>
      <c r="F44" s="7"/>
      <c r="G44" s="7"/>
      <c r="H44" s="7"/>
      <c r="I44" s="10"/>
      <c r="J44" s="10"/>
      <c r="K44" s="10"/>
      <c r="L44" s="10"/>
      <c r="M44" s="7"/>
      <c r="N44" s="7"/>
    </row>
    <row r="45" spans="5:14" s="4" customFormat="1">
      <c r="E45" s="7"/>
      <c r="F45" s="7"/>
      <c r="G45" s="7"/>
      <c r="H45" s="7"/>
      <c r="I45" s="10"/>
      <c r="J45" s="10"/>
      <c r="K45" s="10"/>
      <c r="L45" s="10"/>
      <c r="M45" s="7"/>
      <c r="N45" s="7"/>
    </row>
    <row r="46" spans="5:14" s="4" customFormat="1">
      <c r="E46" s="7"/>
      <c r="F46" s="7"/>
      <c r="G46" s="7"/>
      <c r="H46" s="7"/>
      <c r="I46" s="10"/>
      <c r="J46" s="10"/>
      <c r="K46" s="10"/>
      <c r="L46" s="10"/>
      <c r="M46" s="7"/>
      <c r="N46" s="7"/>
    </row>
    <row r="47" spans="5:14" s="4" customFormat="1">
      <c r="E47" s="7"/>
      <c r="F47" s="7"/>
      <c r="G47" s="7"/>
      <c r="H47" s="7"/>
      <c r="I47" s="10"/>
      <c r="J47" s="10"/>
      <c r="K47" s="10"/>
      <c r="L47" s="10"/>
      <c r="M47" s="7"/>
      <c r="N47" s="7"/>
    </row>
    <row r="48" spans="5:14" s="4" customFormat="1">
      <c r="E48" s="7"/>
      <c r="F48" s="7"/>
      <c r="G48" s="7"/>
      <c r="H48" s="7"/>
      <c r="I48" s="10"/>
      <c r="J48" s="10"/>
      <c r="K48" s="10"/>
      <c r="L48" s="10"/>
      <c r="M48" s="7"/>
      <c r="N48" s="7"/>
    </row>
    <row r="51" spans="1:5">
      <c r="A51" s="1"/>
      <c r="B51" s="1"/>
      <c r="C51" s="30"/>
      <c r="D51" s="5"/>
      <c r="E51" s="8"/>
    </row>
  </sheetData>
  <mergeCells count="15">
    <mergeCell ref="A8:A9"/>
    <mergeCell ref="M26:N26"/>
    <mergeCell ref="A1:N1"/>
    <mergeCell ref="A2:N2"/>
    <mergeCell ref="A3:N3"/>
    <mergeCell ref="E8:F8"/>
    <mergeCell ref="G8:H8"/>
    <mergeCell ref="I8:J8"/>
    <mergeCell ref="M8:N8"/>
    <mergeCell ref="A26:J26"/>
    <mergeCell ref="K8:L8"/>
    <mergeCell ref="A5:N5"/>
    <mergeCell ref="D8:D9"/>
    <mergeCell ref="C8:C9"/>
    <mergeCell ref="B8:B9"/>
  </mergeCells>
  <pageMargins left="0.23622047244094491" right="0.15748031496062992" top="0.43307086614173229" bottom="0.78740157480314965" header="0.31496062992125984" footer="0.31496062992125984"/>
  <pageSetup paperSize="9" scale="85" orientation="landscape" verticalDpi="300"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dimension ref="A1:R33"/>
  <sheetViews>
    <sheetView tabSelected="1" topLeftCell="A7" workbookViewId="0">
      <selection activeCell="J7" sqref="J7"/>
    </sheetView>
  </sheetViews>
  <sheetFormatPr defaultRowHeight="15.75"/>
  <cols>
    <col min="1" max="1" width="7.5703125" style="35" customWidth="1"/>
    <col min="2" max="2" width="9.5703125" style="35" customWidth="1"/>
    <col min="3" max="3" width="8.85546875" style="35" customWidth="1"/>
    <col min="4" max="4" width="60.42578125" style="35" customWidth="1"/>
    <col min="5" max="5" width="15.140625" style="35" customWidth="1"/>
    <col min="6" max="6" width="13.5703125" style="35" customWidth="1"/>
    <col min="7" max="16384" width="9.140625" style="35"/>
  </cols>
  <sheetData>
    <row r="1" spans="1:18">
      <c r="A1" s="68" t="s">
        <v>0</v>
      </c>
      <c r="B1" s="68"/>
      <c r="C1" s="68"/>
      <c r="D1" s="68"/>
      <c r="E1" s="68"/>
      <c r="F1" s="68"/>
    </row>
    <row r="2" spans="1:18">
      <c r="A2" s="69" t="s">
        <v>1</v>
      </c>
      <c r="B2" s="69"/>
      <c r="C2" s="69"/>
      <c r="D2" s="69"/>
      <c r="E2" s="69"/>
      <c r="F2" s="69"/>
    </row>
    <row r="3" spans="1:18">
      <c r="A3" s="68" t="s">
        <v>2</v>
      </c>
      <c r="B3" s="68"/>
      <c r="C3" s="68"/>
      <c r="D3" s="68"/>
      <c r="E3" s="68"/>
      <c r="F3" s="68"/>
    </row>
    <row r="4" spans="1:18" ht="26.25" customHeight="1">
      <c r="A4" s="80" t="s">
        <v>70</v>
      </c>
      <c r="B4" s="80"/>
      <c r="C4" s="80"/>
      <c r="D4" s="80"/>
      <c r="E4" s="80"/>
      <c r="F4" s="80"/>
    </row>
    <row r="5" spans="1:18" ht="20.25" customHeight="1">
      <c r="A5" s="36"/>
      <c r="B5" s="36"/>
      <c r="C5" s="36"/>
      <c r="D5" s="36"/>
      <c r="E5" s="36"/>
      <c r="F5" s="36"/>
    </row>
    <row r="6" spans="1:18" ht="20.100000000000001" customHeight="1">
      <c r="A6" s="65" t="s">
        <v>61</v>
      </c>
      <c r="B6" s="65"/>
      <c r="C6" s="65"/>
      <c r="D6" s="65"/>
      <c r="E6" s="65"/>
      <c r="F6" s="65"/>
    </row>
    <row r="7" spans="1:18" ht="20.100000000000001" customHeight="1">
      <c r="A7" s="65" t="s">
        <v>62</v>
      </c>
      <c r="B7" s="65"/>
      <c r="C7" s="65"/>
      <c r="D7" s="65"/>
      <c r="E7" s="65"/>
      <c r="F7" s="65"/>
    </row>
    <row r="8" spans="1:18" ht="20.100000000000001" customHeight="1">
      <c r="A8" s="65" t="s">
        <v>63</v>
      </c>
      <c r="B8" s="65"/>
      <c r="C8" s="65"/>
      <c r="D8" s="65"/>
      <c r="E8" s="65"/>
      <c r="F8" s="65"/>
    </row>
    <row r="9" spans="1:18" ht="18.75" customHeight="1">
      <c r="A9" s="36"/>
      <c r="B9" s="36"/>
      <c r="C9" s="36"/>
      <c r="D9" s="36"/>
      <c r="E9" s="36"/>
      <c r="F9" s="36"/>
    </row>
    <row r="10" spans="1:18" ht="20.25" customHeight="1">
      <c r="A10" s="70" t="s">
        <v>69</v>
      </c>
      <c r="B10" s="71"/>
      <c r="C10" s="71"/>
      <c r="D10" s="71"/>
      <c r="E10" s="71"/>
      <c r="F10" s="72"/>
      <c r="G10" s="34"/>
      <c r="H10" s="34"/>
      <c r="I10" s="34"/>
      <c r="J10" s="34"/>
      <c r="K10" s="34"/>
      <c r="L10" s="34"/>
      <c r="M10" s="34"/>
      <c r="N10" s="37"/>
      <c r="O10" s="37"/>
      <c r="P10" s="37"/>
      <c r="Q10" s="37"/>
      <c r="R10" s="37"/>
    </row>
    <row r="11" spans="1:18" ht="24" customHeight="1">
      <c r="A11" s="38"/>
      <c r="B11" s="38"/>
      <c r="C11" s="38"/>
      <c r="D11" s="38"/>
      <c r="E11" s="38"/>
      <c r="F11" s="38"/>
    </row>
    <row r="12" spans="1:18" ht="24.75" customHeight="1">
      <c r="A12" s="48" t="s">
        <v>4</v>
      </c>
      <c r="B12" s="49" t="s">
        <v>66</v>
      </c>
      <c r="C12" s="48" t="s">
        <v>5</v>
      </c>
      <c r="D12" s="48" t="s">
        <v>7</v>
      </c>
      <c r="E12" s="43" t="s">
        <v>13</v>
      </c>
      <c r="F12" s="48" t="s">
        <v>14</v>
      </c>
    </row>
    <row r="13" spans="1:18" s="41" customFormat="1" ht="388.5" customHeight="1">
      <c r="A13" s="44" t="s">
        <v>15</v>
      </c>
      <c r="B13" s="45">
        <v>1</v>
      </c>
      <c r="C13" s="46" t="s">
        <v>67</v>
      </c>
      <c r="D13" s="47" t="s">
        <v>68</v>
      </c>
      <c r="E13" s="39"/>
      <c r="F13" s="40"/>
    </row>
    <row r="14" spans="1:18" ht="23.25" customHeight="1">
      <c r="A14" s="73" t="s">
        <v>14</v>
      </c>
      <c r="B14" s="74"/>
      <c r="C14" s="74"/>
      <c r="D14" s="75"/>
      <c r="E14" s="76"/>
      <c r="F14" s="77"/>
    </row>
    <row r="15" spans="1:18" ht="21" customHeight="1">
      <c r="A15" s="79" t="s">
        <v>47</v>
      </c>
      <c r="B15" s="79"/>
      <c r="C15" s="79"/>
      <c r="D15" s="79"/>
      <c r="E15" s="79"/>
      <c r="F15" s="79"/>
      <c r="G15" s="42"/>
    </row>
    <row r="16" spans="1:18" ht="19.5" customHeight="1">
      <c r="A16" s="66" t="s">
        <v>48</v>
      </c>
      <c r="B16" s="66"/>
      <c r="C16" s="66"/>
      <c r="D16" s="66"/>
      <c r="E16" s="66"/>
      <c r="F16" s="66"/>
      <c r="G16" s="66"/>
    </row>
    <row r="17" spans="1:7" ht="20.100000000000001" customHeight="1">
      <c r="A17" s="66" t="s">
        <v>49</v>
      </c>
      <c r="B17" s="66"/>
      <c r="C17" s="66"/>
      <c r="D17" s="66"/>
      <c r="E17" s="66"/>
      <c r="F17" s="66"/>
      <c r="G17" s="42"/>
    </row>
    <row r="18" spans="1:7" ht="20.100000000000001" customHeight="1">
      <c r="A18" s="78" t="s">
        <v>64</v>
      </c>
      <c r="B18" s="78"/>
      <c r="C18" s="78"/>
      <c r="D18" s="78"/>
      <c r="E18" s="78"/>
      <c r="F18" s="78"/>
      <c r="G18" s="42"/>
    </row>
    <row r="19" spans="1:7" ht="20.100000000000001" customHeight="1">
      <c r="A19" s="66" t="s">
        <v>65</v>
      </c>
      <c r="B19" s="66"/>
      <c r="C19" s="66"/>
      <c r="D19" s="66"/>
      <c r="E19" s="66"/>
      <c r="F19" s="66"/>
      <c r="G19" s="42"/>
    </row>
    <row r="20" spans="1:7" ht="20.100000000000001" customHeight="1">
      <c r="A20" s="66" t="s">
        <v>50</v>
      </c>
      <c r="B20" s="66"/>
      <c r="C20" s="66"/>
      <c r="D20" s="66"/>
      <c r="E20" s="66"/>
      <c r="F20" s="66"/>
      <c r="G20" s="42"/>
    </row>
    <row r="21" spans="1:7">
      <c r="A21" s="66" t="s">
        <v>51</v>
      </c>
      <c r="B21" s="66"/>
      <c r="C21" s="66"/>
      <c r="D21" s="66"/>
      <c r="E21" s="66"/>
      <c r="F21" s="66"/>
      <c r="G21" s="42"/>
    </row>
    <row r="22" spans="1:7" ht="18" customHeight="1">
      <c r="A22" s="66" t="s">
        <v>52</v>
      </c>
      <c r="B22" s="66"/>
      <c r="C22" s="66"/>
      <c r="D22" s="66"/>
      <c r="E22" s="66"/>
      <c r="F22" s="66"/>
      <c r="G22" s="42"/>
    </row>
    <row r="23" spans="1:7" ht="18" customHeight="1">
      <c r="A23" s="66" t="s">
        <v>53</v>
      </c>
      <c r="B23" s="66"/>
      <c r="C23" s="66"/>
      <c r="D23" s="66"/>
      <c r="E23" s="66"/>
      <c r="F23" s="66"/>
      <c r="G23" s="42"/>
    </row>
    <row r="24" spans="1:7" ht="18" customHeight="1">
      <c r="A24" s="66" t="s">
        <v>54</v>
      </c>
      <c r="B24" s="66"/>
      <c r="C24" s="66"/>
      <c r="D24" s="66"/>
      <c r="E24" s="66"/>
      <c r="F24" s="66"/>
      <c r="G24" s="42"/>
    </row>
    <row r="25" spans="1:7" ht="18" customHeight="1">
      <c r="A25" s="66" t="s">
        <v>55</v>
      </c>
      <c r="B25" s="66"/>
      <c r="C25" s="66"/>
      <c r="D25" s="66"/>
      <c r="E25" s="66"/>
      <c r="F25" s="66"/>
      <c r="G25" s="42"/>
    </row>
    <row r="26" spans="1:7" ht="18" customHeight="1">
      <c r="A26" s="66" t="s">
        <v>56</v>
      </c>
      <c r="B26" s="66"/>
      <c r="C26" s="66"/>
      <c r="D26" s="66"/>
      <c r="E26" s="66"/>
      <c r="F26" s="66"/>
      <c r="G26" s="42"/>
    </row>
    <row r="27" spans="1:7" ht="18" customHeight="1">
      <c r="A27" s="66" t="s">
        <v>57</v>
      </c>
      <c r="B27" s="66"/>
      <c r="C27" s="66"/>
      <c r="D27" s="66"/>
      <c r="E27" s="66"/>
      <c r="F27" s="66"/>
      <c r="G27" s="42"/>
    </row>
    <row r="28" spans="1:7">
      <c r="A28" s="66"/>
      <c r="B28" s="66"/>
      <c r="C28" s="66"/>
      <c r="D28" s="66"/>
      <c r="E28" s="66"/>
      <c r="F28" s="66"/>
      <c r="G28" s="42"/>
    </row>
    <row r="29" spans="1:7">
      <c r="A29" s="42"/>
      <c r="B29" s="42"/>
      <c r="C29" s="42"/>
      <c r="D29" s="42"/>
      <c r="E29" s="42"/>
      <c r="F29" s="42"/>
      <c r="G29" s="42"/>
    </row>
    <row r="30" spans="1:7">
      <c r="A30" s="67" t="s">
        <v>58</v>
      </c>
      <c r="B30" s="67"/>
      <c r="C30" s="67"/>
      <c r="D30" s="67"/>
      <c r="E30" s="67"/>
      <c r="F30" s="67"/>
      <c r="G30" s="42"/>
    </row>
    <row r="31" spans="1:7">
      <c r="A31" s="42"/>
      <c r="B31" s="42"/>
      <c r="C31" s="42"/>
      <c r="D31" s="42"/>
      <c r="E31" s="42"/>
      <c r="F31" s="42"/>
      <c r="G31" s="42"/>
    </row>
    <row r="32" spans="1:7">
      <c r="A32" s="64" t="s">
        <v>59</v>
      </c>
      <c r="B32" s="64"/>
      <c r="C32" s="64"/>
      <c r="D32" s="64"/>
      <c r="E32" s="64"/>
      <c r="F32" s="64"/>
      <c r="G32" s="42"/>
    </row>
    <row r="33" spans="1:7">
      <c r="A33" s="64" t="s">
        <v>60</v>
      </c>
      <c r="B33" s="64"/>
      <c r="C33" s="64"/>
      <c r="D33" s="64"/>
      <c r="E33" s="64"/>
      <c r="F33" s="64"/>
      <c r="G33" s="42"/>
    </row>
  </sheetData>
  <mergeCells count="27">
    <mergeCell ref="A18:F18"/>
    <mergeCell ref="A19:F19"/>
    <mergeCell ref="A15:F15"/>
    <mergeCell ref="A16:G16"/>
    <mergeCell ref="A4:F4"/>
    <mergeCell ref="A1:F1"/>
    <mergeCell ref="A2:F2"/>
    <mergeCell ref="A3:F3"/>
    <mergeCell ref="A10:F10"/>
    <mergeCell ref="A14:D14"/>
    <mergeCell ref="E14:F14"/>
    <mergeCell ref="A33:F33"/>
    <mergeCell ref="A6:F6"/>
    <mergeCell ref="A7:F7"/>
    <mergeCell ref="A8:F8"/>
    <mergeCell ref="A26:F26"/>
    <mergeCell ref="A27:F27"/>
    <mergeCell ref="A28:F28"/>
    <mergeCell ref="A30:F30"/>
    <mergeCell ref="A32:F32"/>
    <mergeCell ref="A21:F21"/>
    <mergeCell ref="A22:F22"/>
    <mergeCell ref="A23:F23"/>
    <mergeCell ref="A24:F24"/>
    <mergeCell ref="A25:F25"/>
    <mergeCell ref="A20:F20"/>
    <mergeCell ref="A17:F17"/>
  </mergeCells>
  <pageMargins left="0.511811024" right="0.31" top="0.78740157499999996" bottom="0.78740157499999996" header="0.31496062000000002" footer="0.31496062000000002"/>
  <pageSetup paperSize="9" scale="82" orientation="portrait" verticalDpi="300" r:id="rId1"/>
  <rowBreaks count="1" manualBreakCount="1">
    <brk id="33"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MEDIA</vt:lpstr>
      <vt:lpstr>ESTIMATIVA</vt:lpstr>
      <vt:lpstr>ESTIMATIVA!Area_de_impressao</vt:lpstr>
      <vt:lpstr>MEDIA!Area_de_impressao</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Compras1</dc:creator>
  <cp:lastModifiedBy>rachel</cp:lastModifiedBy>
  <cp:revision/>
  <cp:lastPrinted>2019-08-30T16:38:52Z</cp:lastPrinted>
  <dcterms:created xsi:type="dcterms:W3CDTF">2016-01-05T11:38:57Z</dcterms:created>
  <dcterms:modified xsi:type="dcterms:W3CDTF">2019-08-30T16:38:58Z</dcterms:modified>
</cp:coreProperties>
</file>