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BDI" sheetId="4" r:id="rId1"/>
    <sheet name="MEMÓRIA DE CALCULO" sheetId="2" state="hidden" r:id="rId2"/>
    <sheet name="CRONOGRAMA" sheetId="3" r:id="rId3"/>
  </sheets>
  <externalReferences>
    <externalReference r:id="rId4"/>
  </externalReferences>
  <definedNames>
    <definedName name="_xlnm.Print_Area" localSheetId="1">'MEMÓRIA DE CALCULO'!$A$1:$I$58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B11" i="3"/>
  <c r="H34" i="4" l="1"/>
  <c r="H21"/>
  <c r="H15"/>
  <c r="H11"/>
  <c r="F37" i="2" l="1"/>
  <c r="K45" i="3"/>
  <c r="B45"/>
  <c r="A45"/>
  <c r="J44"/>
  <c r="I44"/>
  <c r="H44"/>
  <c r="G44"/>
  <c r="F44"/>
  <c r="E44"/>
  <c r="K43"/>
  <c r="B43"/>
  <c r="A43"/>
  <c r="J42"/>
  <c r="I42"/>
  <c r="H42"/>
  <c r="G42"/>
  <c r="F42"/>
  <c r="E42"/>
  <c r="K41"/>
  <c r="B41"/>
  <c r="A41"/>
  <c r="J40"/>
  <c r="I40"/>
  <c r="H40"/>
  <c r="G40"/>
  <c r="F40"/>
  <c r="E40"/>
  <c r="K39"/>
  <c r="B39"/>
  <c r="A39"/>
  <c r="J38"/>
  <c r="I38"/>
  <c r="H38"/>
  <c r="G38"/>
  <c r="F38"/>
  <c r="E38"/>
  <c r="K37"/>
  <c r="B37"/>
  <c r="A37"/>
  <c r="J36"/>
  <c r="I36"/>
  <c r="H36"/>
  <c r="G36"/>
  <c r="F36"/>
  <c r="E36"/>
  <c r="K35"/>
  <c r="B35"/>
  <c r="A35"/>
  <c r="J34"/>
  <c r="I34"/>
  <c r="H34"/>
  <c r="G34"/>
  <c r="F34"/>
  <c r="E34"/>
  <c r="K33"/>
  <c r="B33"/>
  <c r="A33"/>
  <c r="J32"/>
  <c r="I32"/>
  <c r="H32"/>
  <c r="G32"/>
  <c r="F32"/>
  <c r="E32"/>
  <c r="K31"/>
  <c r="B31"/>
  <c r="A31"/>
  <c r="J30"/>
  <c r="I30"/>
  <c r="H30"/>
  <c r="G30"/>
  <c r="F30"/>
  <c r="E30"/>
  <c r="K29"/>
  <c r="B29"/>
  <c r="A29"/>
  <c r="J28"/>
  <c r="I28"/>
  <c r="H28"/>
  <c r="G28"/>
  <c r="F28"/>
  <c r="E28"/>
  <c r="K27"/>
  <c r="B27"/>
  <c r="A27"/>
  <c r="J26"/>
  <c r="I26"/>
  <c r="H26"/>
  <c r="G26"/>
  <c r="F26"/>
  <c r="E26"/>
  <c r="K25"/>
  <c r="B25"/>
  <c r="A25"/>
  <c r="J24"/>
  <c r="I24"/>
  <c r="H24"/>
  <c r="G24"/>
  <c r="F24"/>
  <c r="E24"/>
  <c r="K23"/>
  <c r="B23"/>
  <c r="A23"/>
  <c r="J22"/>
  <c r="I22"/>
  <c r="H22"/>
  <c r="G22"/>
  <c r="F22"/>
  <c r="E22"/>
  <c r="K21"/>
  <c r="B21"/>
  <c r="A21"/>
  <c r="J20"/>
  <c r="I20"/>
  <c r="H20"/>
  <c r="G20"/>
  <c r="F20"/>
  <c r="E20"/>
  <c r="K19"/>
  <c r="B19"/>
  <c r="A19"/>
  <c r="J18"/>
  <c r="I18"/>
  <c r="H18"/>
  <c r="G18"/>
  <c r="F18"/>
  <c r="E18"/>
  <c r="K17"/>
  <c r="B17"/>
  <c r="A17"/>
  <c r="J16"/>
  <c r="I16"/>
  <c r="H16"/>
  <c r="G16"/>
  <c r="F16"/>
  <c r="E16"/>
  <c r="K15"/>
  <c r="B15"/>
  <c r="A15"/>
  <c r="J14"/>
  <c r="I14"/>
  <c r="H14"/>
  <c r="G14"/>
  <c r="F14"/>
  <c r="E14"/>
  <c r="K13"/>
  <c r="B13"/>
  <c r="A13"/>
  <c r="K14" l="1"/>
  <c r="K22"/>
  <c r="K38"/>
  <c r="K30"/>
  <c r="K20"/>
  <c r="K28"/>
  <c r="K36"/>
  <c r="K44"/>
  <c r="K18"/>
  <c r="K26"/>
  <c r="K34"/>
  <c r="K42"/>
  <c r="K16"/>
  <c r="K24"/>
  <c r="K32"/>
  <c r="K40"/>
  <c r="B55" i="2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D39" l="1"/>
  <c r="E12" i="3" l="1"/>
  <c r="E47" s="1"/>
  <c r="C11"/>
  <c r="C47" s="1"/>
  <c r="F46" l="1"/>
  <c r="F12"/>
  <c r="F47" s="1"/>
  <c r="H46"/>
  <c r="J46"/>
  <c r="I46"/>
  <c r="E46"/>
  <c r="G46"/>
  <c r="E48" l="1"/>
  <c r="E49" s="1"/>
  <c r="C48"/>
  <c r="C49" s="1"/>
  <c r="D29" s="1"/>
  <c r="G12"/>
  <c r="G47" s="1"/>
  <c r="K46"/>
  <c r="F48" l="1"/>
  <c r="F49" s="1"/>
  <c r="D39"/>
  <c r="D21"/>
  <c r="D37"/>
  <c r="D11"/>
  <c r="D15"/>
  <c r="D13"/>
  <c r="D35"/>
  <c r="D33"/>
  <c r="D25"/>
  <c r="D19"/>
  <c r="D41"/>
  <c r="D27"/>
  <c r="D17"/>
  <c r="D43"/>
  <c r="D31"/>
  <c r="D23"/>
  <c r="D45"/>
  <c r="H12"/>
  <c r="H47" s="1"/>
  <c r="G48" l="1"/>
  <c r="G49" s="1"/>
  <c r="I12"/>
  <c r="I47" s="1"/>
  <c r="H48" l="1"/>
  <c r="H49" s="1"/>
  <c r="J12"/>
  <c r="J47" s="1"/>
  <c r="I48" l="1"/>
  <c r="I49" s="1"/>
  <c r="K12"/>
  <c r="K47" s="1"/>
  <c r="J48" l="1"/>
  <c r="K48" s="1"/>
  <c r="K49" s="1"/>
  <c r="J49" l="1"/>
</calcChain>
</file>

<file path=xl/sharedStrings.xml><?xml version="1.0" encoding="utf-8"?>
<sst xmlns="http://schemas.openxmlformats.org/spreadsheetml/2006/main" count="115" uniqueCount="79">
  <si>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</si>
  <si>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</si>
  <si>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</si>
  <si>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</si>
  <si>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</si>
  <si>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</si>
  <si>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</si>
  <si>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</si>
  <si>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</si>
  <si>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</si>
  <si>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</si>
  <si>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</si>
  <si>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</si>
  <si>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</si>
  <si>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</si>
  <si>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</si>
  <si>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</si>
  <si>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</si>
  <si>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</si>
  <si>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</si>
  <si>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 xml:space="preserve">CRONOGRAMA FÍSICO - FINANCEIRO </t>
  </si>
  <si>
    <t>SERVIÇO:</t>
  </si>
  <si>
    <t>ITEM</t>
  </si>
  <si>
    <t>DESCRIÇÃO</t>
  </si>
  <si>
    <t>VALOR TOTAL DO ITEM</t>
  </si>
  <si>
    <t>PESO (%)</t>
  </si>
  <si>
    <t xml:space="preserve">MÊS 01             </t>
  </si>
  <si>
    <t>MÊS 02</t>
  </si>
  <si>
    <t>MÊS 03</t>
  </si>
  <si>
    <t>MÊS 04</t>
  </si>
  <si>
    <t>MÊS 05</t>
  </si>
  <si>
    <t>MÊS 06</t>
  </si>
  <si>
    <t>TOTAL</t>
  </si>
  <si>
    <t xml:space="preserve">TOTAL </t>
  </si>
  <si>
    <t>TOTAL GERAL</t>
  </si>
  <si>
    <t>LOCAL:</t>
  </si>
  <si>
    <t>REDE MUNICIPAL DE ENSINO DE SANTO ANTONIO DE PÁDUA</t>
  </si>
  <si>
    <t>DATA: FEV/2018</t>
  </si>
  <si>
    <t>B.D.I. 26,44%</t>
  </si>
  <si>
    <t>MAO-DE-OBRA DE JARDINEIRO,INCLUSIVE ENCARGOS SOCIAIS</t>
  </si>
  <si>
    <t>05.105.0119-0</t>
  </si>
  <si>
    <t>M² ÁREA EXTERNA</t>
  </si>
  <si>
    <t>BASE DA COMPOSIÇÃO - EMOP: JAN/18</t>
  </si>
  <si>
    <t>PRODUTIVIDADE -  IN 02/08</t>
  </si>
  <si>
    <t>PRODUTIVIDADE - IN 02/08</t>
  </si>
  <si>
    <t>SERVIÇOS DE APOIO ADMINISTRATIVO E OPERACIONAL</t>
  </si>
  <si>
    <t>DEMONSTRATIVO   DA   COMPOSIÇÃO   DO   B.D.I</t>
  </si>
  <si>
    <t>X . Taxa representativa das DESPESAS INDIRETAS, exceto tributos e despesas financeiras</t>
  </si>
  <si>
    <t>TIPO</t>
  </si>
  <si>
    <r>
      <t xml:space="preserve">ALÍQUOTA </t>
    </r>
    <r>
      <rPr>
        <b/>
        <sz val="8"/>
        <rFont val="Arial"/>
        <family val="2"/>
      </rPr>
      <t>(%)</t>
    </r>
  </si>
  <si>
    <t>X.1 - Administração Central</t>
  </si>
  <si>
    <t>X.2 - Seguros ( cobrir imprevistos )</t>
  </si>
  <si>
    <t>X.3 - Mobilização e Desmobilização</t>
  </si>
  <si>
    <t>X =</t>
  </si>
  <si>
    <t>Z . Taxa representativa do LUCRO</t>
  </si>
  <si>
    <t>Z.1 - Lucro Presumido</t>
  </si>
  <si>
    <t>Z =</t>
  </si>
  <si>
    <t>I . Taxa representativa da incidência dos IMPOSTOS ( sobre o FATURAMENTO da empresa )</t>
  </si>
  <si>
    <t>I.1 - I S S ( Imposto sobre Serviços ) - (adotar o do Município)</t>
  </si>
  <si>
    <t>I.2 - COFINS ( Contribuição para o Financiamento da Seguridade Social) - Federal</t>
  </si>
  <si>
    <t>I.3 - P I S ( Programa de Integração Social ) - Federal</t>
  </si>
  <si>
    <t>I =</t>
  </si>
  <si>
    <t>B D I - Benefício e Despesas Indiretas</t>
  </si>
  <si>
    <t>B D I  =</t>
  </si>
  <si>
    <t xml:space="preserve"> - 1</t>
  </si>
  <si>
    <r>
      <t>ç</t>
    </r>
    <r>
      <rPr>
        <sz val="8"/>
        <rFont val="Arial"/>
        <family val="2"/>
      </rPr>
      <t xml:space="preserve">  Fórmula do BDI</t>
    </r>
  </si>
  <si>
    <t>( 1 - I )</t>
  </si>
  <si>
    <r>
      <t xml:space="preserve">X </t>
    </r>
    <r>
      <rPr>
        <sz val="10"/>
        <rFont val="Arial"/>
        <family val="2"/>
      </rPr>
      <t xml:space="preserve">é a Taxa somatória das </t>
    </r>
    <r>
      <rPr>
        <b/>
        <sz val="10"/>
        <rFont val="Arial"/>
        <family val="2"/>
      </rPr>
      <t>DESPESAS INDIRETAS</t>
    </r>
    <r>
      <rPr>
        <sz val="10"/>
        <rFont val="Arial"/>
        <family val="2"/>
      </rPr>
      <t>, exceto tributos e despesas financeiras;</t>
    </r>
  </si>
  <si>
    <r>
      <t xml:space="preserve">Y </t>
    </r>
    <r>
      <rPr>
        <sz val="10"/>
        <rFont val="Arial"/>
        <family val="2"/>
      </rPr>
      <t xml:space="preserve">é a Taxa representativa das </t>
    </r>
    <r>
      <rPr>
        <b/>
        <sz val="10"/>
        <rFont val="Arial"/>
        <family val="2"/>
      </rPr>
      <t>DESPESAS FINANCEIRAS</t>
    </r>
    <r>
      <rPr>
        <sz val="10"/>
        <rFont val="Arial"/>
        <family val="2"/>
      </rPr>
      <t>;</t>
    </r>
  </si>
  <si>
    <r>
      <t xml:space="preserve">Z </t>
    </r>
    <r>
      <rPr>
        <sz val="10"/>
        <rFont val="Arial"/>
        <family val="2"/>
      </rPr>
      <t xml:space="preserve">é a Taxa representativa do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>;</t>
    </r>
  </si>
  <si>
    <r>
      <t xml:space="preserve">I </t>
    </r>
    <r>
      <rPr>
        <sz val="10"/>
        <rFont val="Arial"/>
        <family val="2"/>
      </rPr>
      <t xml:space="preserve">é a Taxa representativa dos </t>
    </r>
    <r>
      <rPr>
        <b/>
        <sz val="10"/>
        <rFont val="Arial"/>
        <family val="2"/>
      </rPr>
      <t>IMPOSTOS</t>
    </r>
    <r>
      <rPr>
        <sz val="10"/>
        <rFont val="Arial"/>
        <family val="2"/>
      </rPr>
      <t>.</t>
    </r>
  </si>
  <si>
    <r>
      <t xml:space="preserve">B.D.I      </t>
    </r>
    <r>
      <rPr>
        <b/>
        <sz val="8"/>
        <rFont val="Arial"/>
        <family val="2"/>
      </rPr>
      <t xml:space="preserve">     </t>
    </r>
    <r>
      <rPr>
        <b/>
        <sz val="8"/>
        <rFont val="Wingdings"/>
        <charset val="2"/>
      </rPr>
      <t>è</t>
    </r>
  </si>
  <si>
    <t xml:space="preserve"> OBJETO : SERVIÇOS CONTINUADOS DE APOIO ADMINISTRATIVO E OPERACIONAL</t>
  </si>
  <si>
    <t>NOTA TÉCNICA 01/2007 SCI - STF</t>
  </si>
  <si>
    <t>( 1 + X )  ( 1 + Z )</t>
  </si>
  <si>
    <t>PREFEITURA MUNICIPAL DE SANTO ANTÔNIO DE PÁDUA</t>
  </si>
  <si>
    <t>APÊNDICE II AO TERMO DE REFERÊNCIA</t>
  </si>
  <si>
    <t>SECRETARIA MUNICIPAL DE EDUCAÇÃO</t>
  </si>
  <si>
    <t>APÊNDICE III AO TERMO DE REFERÊNCIA</t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</si>
</sst>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&quot;R$ &quot;#,##0_);[Red]\(&quot;R$ &quot;#,##0\)"/>
    <numFmt numFmtId="167" formatCode="&quot;R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8"/>
      <color indexed="17"/>
      <name val="Arial"/>
      <family val="2"/>
    </font>
    <font>
      <sz val="10"/>
      <name val="Wingdings"/>
      <charset val="2"/>
    </font>
    <font>
      <b/>
      <sz val="8"/>
      <name val="Wingdings"/>
      <charset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4" fillId="5" borderId="1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164" fontId="2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1" xfId="0" applyFont="1" applyBorder="1"/>
    <xf numFmtId="49" fontId="11" fillId="8" borderId="2" xfId="0" applyNumberFormat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49" fontId="11" fillId="8" borderId="3" xfId="0" applyNumberFormat="1" applyFont="1" applyFill="1" applyBorder="1" applyAlignment="1">
      <alignment horizontal="left" vertical="center"/>
    </xf>
    <xf numFmtId="49" fontId="12" fillId="8" borderId="3" xfId="0" applyNumberFormat="1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vertical="center"/>
    </xf>
    <xf numFmtId="10" fontId="12" fillId="8" borderId="10" xfId="2" applyNumberFormat="1" applyFont="1" applyFill="1" applyBorder="1" applyAlignment="1">
      <alignment vertical="center"/>
    </xf>
    <xf numFmtId="0" fontId="12" fillId="8" borderId="13" xfId="0" applyFont="1" applyFill="1" applyBorder="1" applyAlignment="1">
      <alignment vertical="center"/>
    </xf>
    <xf numFmtId="0" fontId="12" fillId="8" borderId="14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12" fillId="8" borderId="15" xfId="0" applyFont="1" applyFill="1" applyBorder="1" applyAlignment="1">
      <alignment vertical="center"/>
    </xf>
    <xf numFmtId="10" fontId="12" fillId="8" borderId="15" xfId="2" applyNumberFormat="1" applyFont="1" applyFill="1" applyBorder="1" applyAlignment="1">
      <alignment vertical="center"/>
    </xf>
    <xf numFmtId="0" fontId="12" fillId="8" borderId="16" xfId="0" applyFont="1" applyFill="1" applyBorder="1" applyAlignment="1">
      <alignment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1" xfId="0" applyFont="1" applyBorder="1"/>
    <xf numFmtId="0" fontId="8" fillId="0" borderId="23" xfId="0" applyFont="1" applyBorder="1" applyAlignment="1">
      <alignment vertical="center"/>
    </xf>
    <xf numFmtId="10" fontId="8" fillId="5" borderId="23" xfId="2" applyNumberFormat="1" applyFont="1" applyFill="1" applyBorder="1" applyAlignment="1">
      <alignment horizontal="center" vertical="center"/>
    </xf>
    <xf numFmtId="4" fontId="8" fillId="0" borderId="23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0" fontId="16" fillId="0" borderId="25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 vertical="center" wrapText="1"/>
    </xf>
    <xf numFmtId="0" fontId="0" fillId="0" borderId="15" xfId="0" applyBorder="1"/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0" fillId="0" borderId="14" xfId="0" applyBorder="1"/>
    <xf numFmtId="0" fontId="4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/>
    </xf>
    <xf numFmtId="2" fontId="8" fillId="13" borderId="41" xfId="2" applyNumberFormat="1" applyFont="1" applyFill="1" applyBorder="1" applyAlignment="1">
      <alignment horizontal="center" vertical="center"/>
    </xf>
    <xf numFmtId="2" fontId="18" fillId="5" borderId="41" xfId="2" applyNumberFormat="1" applyFont="1" applyFill="1" applyBorder="1" applyAlignment="1">
      <alignment horizontal="center" vertical="center"/>
    </xf>
    <xf numFmtId="0" fontId="19" fillId="0" borderId="42" xfId="0" applyFont="1" applyBorder="1"/>
    <xf numFmtId="2" fontId="19" fillId="0" borderId="43" xfId="0" applyNumberFormat="1" applyFont="1" applyBorder="1" applyAlignment="1">
      <alignment horizontal="center" vertical="center"/>
    </xf>
    <xf numFmtId="0" fontId="0" fillId="0" borderId="29" xfId="0" applyBorder="1"/>
    <xf numFmtId="0" fontId="0" fillId="0" borderId="16" xfId="0" applyBorder="1"/>
    <xf numFmtId="0" fontId="4" fillId="5" borderId="28" xfId="0" applyFont="1" applyFill="1" applyBorder="1"/>
    <xf numFmtId="0" fontId="7" fillId="0" borderId="14" xfId="0" applyFont="1" applyBorder="1"/>
    <xf numFmtId="10" fontId="11" fillId="5" borderId="21" xfId="3" applyNumberFormat="1" applyFont="1" applyBorder="1" applyAlignment="1">
      <alignment horizontal="center" vertical="center" wrapText="1"/>
    </xf>
    <xf numFmtId="4" fontId="13" fillId="5" borderId="21" xfId="3" applyNumberFormat="1" applyFont="1" applyBorder="1" applyAlignment="1">
      <alignment horizontal="center" vertical="center" wrapText="1"/>
    </xf>
    <xf numFmtId="10" fontId="11" fillId="9" borderId="21" xfId="3" applyNumberFormat="1" applyFont="1" applyFill="1" applyBorder="1" applyAlignment="1">
      <alignment horizontal="center" vertical="center" wrapText="1"/>
    </xf>
    <xf numFmtId="164" fontId="11" fillId="10" borderId="21" xfId="1" applyFont="1" applyFill="1" applyBorder="1" applyAlignment="1">
      <alignment horizontal="center" vertical="center" wrapText="1"/>
    </xf>
    <xf numFmtId="10" fontId="11" fillId="10" borderId="21" xfId="3" applyNumberFormat="1" applyFont="1" applyFill="1" applyBorder="1" applyAlignment="1">
      <alignment horizontal="center" vertical="center" wrapText="1"/>
    </xf>
    <xf numFmtId="164" fontId="11" fillId="11" borderId="21" xfId="1" applyFont="1" applyFill="1" applyBorder="1" applyAlignment="1">
      <alignment horizontal="left" vertical="center"/>
    </xf>
    <xf numFmtId="10" fontId="11" fillId="11" borderId="21" xfId="0" applyNumberFormat="1" applyFont="1" applyFill="1" applyBorder="1" applyAlignment="1">
      <alignment horizontal="center" vertical="center"/>
    </xf>
    <xf numFmtId="164" fontId="11" fillId="11" borderId="21" xfId="1" applyFont="1" applyFill="1" applyBorder="1" applyAlignment="1">
      <alignment horizontal="center" vertical="center" wrapText="1"/>
    </xf>
    <xf numFmtId="164" fontId="11" fillId="10" borderId="21" xfId="1" applyFont="1" applyFill="1" applyBorder="1" applyAlignment="1">
      <alignment vertical="center" wrapText="1"/>
    </xf>
    <xf numFmtId="167" fontId="11" fillId="10" borderId="21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13" borderId="30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/>
    </xf>
    <xf numFmtId="0" fontId="7" fillId="13" borderId="33" xfId="0" applyFont="1" applyFill="1" applyBorder="1" applyAlignment="1">
      <alignment horizontal="center" vertical="center"/>
    </xf>
    <xf numFmtId="10" fontId="7" fillId="13" borderId="44" xfId="0" applyNumberFormat="1" applyFont="1" applyFill="1" applyBorder="1" applyAlignment="1">
      <alignment horizontal="center" vertical="center"/>
    </xf>
    <xf numFmtId="10" fontId="7" fillId="13" borderId="4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8" xfId="0" applyFont="1" applyBorder="1" applyAlignment="1">
      <alignment horizontal="center"/>
    </xf>
    <xf numFmtId="49" fontId="7" fillId="0" borderId="26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20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5" borderId="14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5" borderId="28" xfId="0" applyFont="1" applyFill="1" applyBorder="1" applyAlignment="1">
      <alignment horizontal="left"/>
    </xf>
    <xf numFmtId="0" fontId="18" fillId="8" borderId="39" xfId="0" applyFont="1" applyFill="1" applyBorder="1" applyAlignment="1">
      <alignment horizontal="right" vertical="center"/>
    </xf>
    <xf numFmtId="0" fontId="18" fillId="8" borderId="23" xfId="0" applyFont="1" applyFill="1" applyBorder="1" applyAlignment="1">
      <alignment horizontal="right" vertical="center"/>
    </xf>
    <xf numFmtId="0" fontId="18" fillId="12" borderId="39" xfId="0" applyFont="1" applyFill="1" applyBorder="1" applyAlignment="1">
      <alignment horizontal="left" vertical="center"/>
    </xf>
    <xf numFmtId="0" fontId="18" fillId="12" borderId="23" xfId="0" applyFont="1" applyFill="1" applyBorder="1" applyAlignment="1">
      <alignment horizontal="left" vertical="center"/>
    </xf>
    <xf numFmtId="0" fontId="18" fillId="12" borderId="40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8" fillId="8" borderId="24" xfId="0" applyFont="1" applyFill="1" applyBorder="1" applyAlignment="1">
      <alignment horizontal="right" vertical="center"/>
    </xf>
    <xf numFmtId="0" fontId="22" fillId="0" borderId="4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left"/>
    </xf>
    <xf numFmtId="0" fontId="13" fillId="9" borderId="21" xfId="0" applyFont="1" applyFill="1" applyBorder="1" applyAlignment="1">
      <alignment horizontal="center" vertical="center" wrapText="1"/>
    </xf>
    <xf numFmtId="1" fontId="8" fillId="9" borderId="47" xfId="0" applyNumberFormat="1" applyFont="1" applyFill="1" applyBorder="1" applyAlignment="1">
      <alignment horizontal="center" vertical="center" wrapText="1"/>
    </xf>
    <xf numFmtId="0" fontId="8" fillId="9" borderId="48" xfId="0" applyFont="1" applyFill="1" applyBorder="1" applyAlignment="1">
      <alignment horizontal="center" vertical="center" wrapText="1"/>
    </xf>
    <xf numFmtId="164" fontId="13" fillId="9" borderId="21" xfId="1" applyFont="1" applyFill="1" applyBorder="1" applyAlignment="1">
      <alignment horizontal="center" vertical="center" wrapText="1"/>
    </xf>
    <xf numFmtId="10" fontId="13" fillId="9" borderId="21" xfId="3" applyNumberFormat="1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23" fillId="8" borderId="36" xfId="0" applyFont="1" applyFill="1" applyBorder="1" applyAlignment="1">
      <alignment horizontal="center" vertical="center"/>
    </xf>
    <xf numFmtId="1" fontId="13" fillId="9" borderId="21" xfId="0" applyNumberFormat="1" applyFont="1" applyFill="1" applyBorder="1" applyAlignment="1">
      <alignment horizontal="left" vertical="center" wrapText="1"/>
    </xf>
    <xf numFmtId="165" fontId="13" fillId="9" borderId="2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10" borderId="21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 2" xfId="3"/>
  </cellStyles>
  <dxfs count="34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342900</xdr:colOff>
      <xdr:row>1</xdr:row>
      <xdr:rowOff>219075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304800" cy="504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66675</xdr:rowOff>
    </xdr:from>
    <xdr:to>
      <xdr:col>1</xdr:col>
      <xdr:colOff>95249</xdr:colOff>
      <xdr:row>2</xdr:row>
      <xdr:rowOff>152400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" y="66675"/>
          <a:ext cx="390525" cy="542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efferson\Documents\OBRAS\AP%20COLETA\COLETA%20DE%20RSU,%20COLETA%20SELETIVA%20E%20VARRI&#199;&#195;O%20-%20ESTUDO%20APERIB&#20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MEMÓRIA ORÇAMENTO"/>
      <sheetName val="MEMÓRIA DE CÁLCULO"/>
      <sheetName val="CRONOGRAMA"/>
      <sheetName val="% BDI-ONERADO"/>
      <sheetName val="Catálogo-ONERADO"/>
      <sheetName val="Boletim-ONERADO"/>
      <sheetName val="% BDI-DESONERADO"/>
      <sheetName val="Catálogo-DESONERADO"/>
      <sheetName val="Boletim-DESONERADO"/>
      <sheetName val="Informações 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I6" sqref="I6"/>
    </sheetView>
  </sheetViews>
  <sheetFormatPr defaultRowHeight="15"/>
  <cols>
    <col min="1" max="1" width="16.28515625" customWidth="1"/>
    <col min="2" max="2" width="2.28515625" customWidth="1"/>
    <col min="3" max="3" width="5" customWidth="1"/>
    <col min="6" max="6" width="3.85546875" customWidth="1"/>
    <col min="7" max="7" width="26" customWidth="1"/>
    <col min="8" max="8" width="15" customWidth="1"/>
  </cols>
  <sheetData>
    <row r="1" spans="1:8" ht="22.5" customHeight="1">
      <c r="A1" s="116" t="s">
        <v>72</v>
      </c>
      <c r="B1" s="117"/>
      <c r="C1" s="117"/>
      <c r="D1" s="117"/>
      <c r="E1" s="117"/>
      <c r="F1" s="117"/>
      <c r="G1" s="117"/>
      <c r="H1" s="118"/>
    </row>
    <row r="2" spans="1:8" ht="22.5" customHeight="1">
      <c r="A2" s="119"/>
      <c r="B2" s="120"/>
      <c r="C2" s="120"/>
      <c r="D2" s="120"/>
      <c r="E2" s="120"/>
      <c r="F2" s="120"/>
      <c r="G2" s="120"/>
      <c r="H2" s="121"/>
    </row>
    <row r="3" spans="1:8" ht="22.5" customHeight="1">
      <c r="A3" s="132" t="s">
        <v>76</v>
      </c>
      <c r="B3" s="133"/>
      <c r="C3" s="133"/>
      <c r="D3" s="133"/>
      <c r="E3" s="133"/>
      <c r="F3" s="133"/>
      <c r="G3" s="133"/>
      <c r="H3" s="134"/>
    </row>
    <row r="4" spans="1:8" ht="22.5" customHeight="1">
      <c r="A4" s="122" t="s">
        <v>46</v>
      </c>
      <c r="B4" s="123"/>
      <c r="C4" s="123"/>
      <c r="D4" s="123"/>
      <c r="E4" s="123"/>
      <c r="F4" s="123"/>
      <c r="G4" s="123"/>
      <c r="H4" s="124"/>
    </row>
    <row r="5" spans="1:8" ht="21" customHeight="1">
      <c r="A5" s="125" t="s">
        <v>73</v>
      </c>
      <c r="B5" s="126"/>
      <c r="C5" s="126"/>
      <c r="D5" s="126"/>
      <c r="E5" s="126"/>
      <c r="F5" s="126"/>
      <c r="G5" s="126"/>
      <c r="H5" s="127"/>
    </row>
    <row r="6" spans="1:8">
      <c r="A6" s="110" t="s">
        <v>47</v>
      </c>
      <c r="B6" s="111"/>
      <c r="C6" s="111"/>
      <c r="D6" s="111"/>
      <c r="E6" s="111"/>
      <c r="F6" s="111"/>
      <c r="G6" s="111"/>
      <c r="H6" s="112"/>
    </row>
    <row r="7" spans="1:8">
      <c r="A7" s="113" t="s">
        <v>48</v>
      </c>
      <c r="B7" s="114"/>
      <c r="C7" s="114"/>
      <c r="D7" s="114"/>
      <c r="E7" s="114"/>
      <c r="F7" s="114"/>
      <c r="G7" s="115"/>
      <c r="H7" s="61" t="s">
        <v>49</v>
      </c>
    </row>
    <row r="8" spans="1:8">
      <c r="A8" s="62" t="s">
        <v>50</v>
      </c>
      <c r="B8" s="48"/>
      <c r="C8" s="48"/>
      <c r="D8" s="48"/>
      <c r="E8" s="48"/>
      <c r="F8" s="49"/>
      <c r="G8" s="50"/>
      <c r="H8" s="63">
        <v>4.5</v>
      </c>
    </row>
    <row r="9" spans="1:8">
      <c r="A9" s="62" t="s">
        <v>51</v>
      </c>
      <c r="B9" s="48"/>
      <c r="C9" s="48"/>
      <c r="D9" s="48"/>
      <c r="E9" s="48"/>
      <c r="F9" s="49"/>
      <c r="G9" s="50"/>
      <c r="H9" s="63">
        <v>0.5</v>
      </c>
    </row>
    <row r="10" spans="1:8">
      <c r="A10" s="62" t="s">
        <v>52</v>
      </c>
      <c r="B10" s="48"/>
      <c r="C10" s="48"/>
      <c r="D10" s="48"/>
      <c r="E10" s="48"/>
      <c r="F10" s="49"/>
      <c r="G10" s="50"/>
      <c r="H10" s="63">
        <v>0</v>
      </c>
    </row>
    <row r="11" spans="1:8">
      <c r="A11" s="108" t="s">
        <v>53</v>
      </c>
      <c r="B11" s="109"/>
      <c r="C11" s="109"/>
      <c r="D11" s="109"/>
      <c r="E11" s="109"/>
      <c r="F11" s="109"/>
      <c r="G11" s="109"/>
      <c r="H11" s="64">
        <f>SUM(H8:H10)</f>
        <v>5</v>
      </c>
    </row>
    <row r="12" spans="1:8">
      <c r="A12" s="110" t="s">
        <v>54</v>
      </c>
      <c r="B12" s="111"/>
      <c r="C12" s="111"/>
      <c r="D12" s="111"/>
      <c r="E12" s="111"/>
      <c r="F12" s="111"/>
      <c r="G12" s="111"/>
      <c r="H12" s="112"/>
    </row>
    <row r="13" spans="1:8">
      <c r="A13" s="113" t="s">
        <v>48</v>
      </c>
      <c r="B13" s="114"/>
      <c r="C13" s="114"/>
      <c r="D13" s="114"/>
      <c r="E13" s="114"/>
      <c r="F13" s="114"/>
      <c r="G13" s="115"/>
      <c r="H13" s="61" t="s">
        <v>49</v>
      </c>
    </row>
    <row r="14" spans="1:8">
      <c r="A14" s="128" t="s">
        <v>55</v>
      </c>
      <c r="B14" s="129"/>
      <c r="C14" s="129"/>
      <c r="D14" s="129"/>
      <c r="E14" s="129"/>
      <c r="F14" s="129"/>
      <c r="G14" s="130"/>
      <c r="H14" s="63">
        <v>10</v>
      </c>
    </row>
    <row r="15" spans="1:8">
      <c r="A15" s="108" t="s">
        <v>56</v>
      </c>
      <c r="B15" s="109"/>
      <c r="C15" s="109"/>
      <c r="D15" s="109"/>
      <c r="E15" s="109"/>
      <c r="F15" s="109"/>
      <c r="G15" s="109"/>
      <c r="H15" s="64">
        <f>SUM(H14:H14)</f>
        <v>10</v>
      </c>
    </row>
    <row r="16" spans="1:8">
      <c r="A16" s="110" t="s">
        <v>57</v>
      </c>
      <c r="B16" s="111"/>
      <c r="C16" s="111"/>
      <c r="D16" s="111"/>
      <c r="E16" s="111"/>
      <c r="F16" s="111"/>
      <c r="G16" s="111"/>
      <c r="H16" s="112"/>
    </row>
    <row r="17" spans="1:8">
      <c r="A17" s="113" t="s">
        <v>48</v>
      </c>
      <c r="B17" s="114"/>
      <c r="C17" s="114"/>
      <c r="D17" s="114"/>
      <c r="E17" s="114"/>
      <c r="F17" s="114"/>
      <c r="G17" s="115"/>
      <c r="H17" s="61" t="s">
        <v>49</v>
      </c>
    </row>
    <row r="18" spans="1:8">
      <c r="A18" s="62" t="s">
        <v>58</v>
      </c>
      <c r="B18" s="48"/>
      <c r="C18" s="48"/>
      <c r="D18" s="48"/>
      <c r="E18" s="48"/>
      <c r="F18" s="49"/>
      <c r="G18" s="51"/>
      <c r="H18" s="63">
        <v>5</v>
      </c>
    </row>
    <row r="19" spans="1:8">
      <c r="A19" s="62" t="s">
        <v>59</v>
      </c>
      <c r="B19" s="48"/>
      <c r="C19" s="48"/>
      <c r="D19" s="48"/>
      <c r="E19" s="48"/>
      <c r="F19" s="49"/>
      <c r="G19" s="51"/>
      <c r="H19" s="63">
        <v>3</v>
      </c>
    </row>
    <row r="20" spans="1:8">
      <c r="A20" s="62" t="s">
        <v>60</v>
      </c>
      <c r="B20" s="48"/>
      <c r="C20" s="48"/>
      <c r="D20" s="48"/>
      <c r="E20" s="48"/>
      <c r="F20" s="49"/>
      <c r="G20" s="51"/>
      <c r="H20" s="63">
        <v>0.65</v>
      </c>
    </row>
    <row r="21" spans="1:8">
      <c r="A21" s="108" t="s">
        <v>61</v>
      </c>
      <c r="B21" s="109"/>
      <c r="C21" s="109"/>
      <c r="D21" s="109"/>
      <c r="E21" s="109"/>
      <c r="F21" s="109"/>
      <c r="G21" s="131"/>
      <c r="H21" s="64">
        <f>SUM(H18:H20)</f>
        <v>8.65</v>
      </c>
    </row>
    <row r="22" spans="1:8">
      <c r="A22" s="65"/>
      <c r="B22" s="52"/>
      <c r="C22" s="53"/>
      <c r="D22" s="54"/>
      <c r="E22" s="54"/>
      <c r="F22" s="54"/>
      <c r="G22" s="54"/>
      <c r="H22" s="66"/>
    </row>
    <row r="23" spans="1:8">
      <c r="A23" s="105" t="s">
        <v>62</v>
      </c>
      <c r="B23" s="106"/>
      <c r="C23" s="106"/>
      <c r="D23" s="106"/>
      <c r="E23" s="106"/>
      <c r="F23" s="106"/>
      <c r="G23" s="106"/>
      <c r="H23" s="107"/>
    </row>
    <row r="24" spans="1:8" ht="15.75" thickBot="1">
      <c r="A24" s="67"/>
      <c r="B24" s="55"/>
      <c r="C24" s="55"/>
      <c r="D24" s="55"/>
      <c r="E24" s="55"/>
      <c r="F24" s="55"/>
      <c r="G24" s="55"/>
      <c r="H24" s="68"/>
    </row>
    <row r="25" spans="1:8" ht="15.75" thickBot="1">
      <c r="A25" s="90" t="s">
        <v>63</v>
      </c>
      <c r="B25" s="93" t="s">
        <v>74</v>
      </c>
      <c r="C25" s="93"/>
      <c r="D25" s="93"/>
      <c r="E25" s="93"/>
      <c r="F25" s="93"/>
      <c r="G25" s="94" t="s">
        <v>64</v>
      </c>
      <c r="H25" s="97" t="s">
        <v>65</v>
      </c>
    </row>
    <row r="26" spans="1:8">
      <c r="A26" s="91"/>
      <c r="B26" s="100"/>
      <c r="C26" s="102" t="s">
        <v>66</v>
      </c>
      <c r="D26" s="103"/>
      <c r="E26" s="103"/>
      <c r="F26" s="103"/>
      <c r="G26" s="95"/>
      <c r="H26" s="98"/>
    </row>
    <row r="27" spans="1:8" ht="15.75" thickBot="1">
      <c r="A27" s="92"/>
      <c r="B27" s="101"/>
      <c r="C27" s="104"/>
      <c r="D27" s="104"/>
      <c r="E27" s="104"/>
      <c r="F27" s="104"/>
      <c r="G27" s="96"/>
      <c r="H27" s="99"/>
    </row>
    <row r="28" spans="1:8">
      <c r="A28" s="59"/>
      <c r="B28" s="56"/>
      <c r="C28" s="57"/>
      <c r="D28" s="57"/>
      <c r="E28" s="57"/>
      <c r="F28" s="57"/>
      <c r="G28" s="58"/>
      <c r="H28" s="69"/>
    </row>
    <row r="29" spans="1:8">
      <c r="A29" s="81" t="s">
        <v>67</v>
      </c>
      <c r="B29" s="82"/>
      <c r="C29" s="82"/>
      <c r="D29" s="82"/>
      <c r="E29" s="82"/>
      <c r="F29" s="82"/>
      <c r="G29" s="82"/>
      <c r="H29" s="83"/>
    </row>
    <row r="30" spans="1:8">
      <c r="A30" s="81" t="s">
        <v>68</v>
      </c>
      <c r="B30" s="82"/>
      <c r="C30" s="82"/>
      <c r="D30" s="82"/>
      <c r="E30" s="82"/>
      <c r="F30" s="82"/>
      <c r="G30" s="82"/>
      <c r="H30" s="83"/>
    </row>
    <row r="31" spans="1:8">
      <c r="A31" s="81" t="s">
        <v>69</v>
      </c>
      <c r="B31" s="82"/>
      <c r="C31" s="82"/>
      <c r="D31" s="82"/>
      <c r="E31" s="82"/>
      <c r="F31" s="82"/>
      <c r="G31" s="82"/>
      <c r="H31" s="83"/>
    </row>
    <row r="32" spans="1:8">
      <c r="A32" s="81" t="s">
        <v>70</v>
      </c>
      <c r="B32" s="82"/>
      <c r="C32" s="82"/>
      <c r="D32" s="82"/>
      <c r="E32" s="82"/>
      <c r="F32" s="82"/>
      <c r="G32" s="82"/>
      <c r="H32" s="83"/>
    </row>
    <row r="33" spans="1:8" ht="15.75" thickBot="1">
      <c r="A33" s="59"/>
      <c r="B33" s="56"/>
      <c r="C33" s="57"/>
      <c r="D33" s="57"/>
      <c r="E33" s="57"/>
      <c r="F33" s="57"/>
      <c r="G33" s="58"/>
      <c r="H33" s="69"/>
    </row>
    <row r="34" spans="1:8" ht="15.75" thickTop="1">
      <c r="A34" s="60"/>
      <c r="B34" s="1"/>
      <c r="C34" s="1"/>
      <c r="D34" s="1"/>
      <c r="E34" s="1"/>
      <c r="F34" s="84" t="s">
        <v>71</v>
      </c>
      <c r="G34" s="85"/>
      <c r="H34" s="88">
        <f>(ROUND((1+H11/100)*(1+H15/100)/(1-H21/100),4))-1</f>
        <v>0.26439999999999997</v>
      </c>
    </row>
    <row r="35" spans="1:8" ht="15.75" thickBot="1">
      <c r="A35" s="70"/>
      <c r="B35" s="1"/>
      <c r="C35" s="1"/>
      <c r="D35" s="1"/>
      <c r="E35" s="1"/>
      <c r="F35" s="86"/>
      <c r="G35" s="87"/>
      <c r="H35" s="89"/>
    </row>
    <row r="36" spans="1:8" ht="16.5" thickTop="1" thickBot="1">
      <c r="A36" s="67"/>
      <c r="B36" s="55"/>
      <c r="C36" s="55"/>
      <c r="D36" s="55"/>
      <c r="E36" s="55"/>
      <c r="F36" s="55"/>
      <c r="G36" s="55"/>
      <c r="H36" s="68"/>
    </row>
  </sheetData>
  <mergeCells count="27">
    <mergeCell ref="A23:H23"/>
    <mergeCell ref="A11:G11"/>
    <mergeCell ref="A12:H12"/>
    <mergeCell ref="A13:G13"/>
    <mergeCell ref="A1:H2"/>
    <mergeCell ref="A4:H4"/>
    <mergeCell ref="A6:H6"/>
    <mergeCell ref="A7:G7"/>
    <mergeCell ref="A5:H5"/>
    <mergeCell ref="A14:G14"/>
    <mergeCell ref="A15:G15"/>
    <mergeCell ref="A16:H16"/>
    <mergeCell ref="A17:G17"/>
    <mergeCell ref="A21:G21"/>
    <mergeCell ref="A3:H3"/>
    <mergeCell ref="A25:A27"/>
    <mergeCell ref="B25:F25"/>
    <mergeCell ref="G25:G27"/>
    <mergeCell ref="H25:H27"/>
    <mergeCell ref="B26:B27"/>
    <mergeCell ref="C26:F27"/>
    <mergeCell ref="A29:H29"/>
    <mergeCell ref="A30:H30"/>
    <mergeCell ref="A31:H31"/>
    <mergeCell ref="A32:H32"/>
    <mergeCell ref="F34:G35"/>
    <mergeCell ref="H34:H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137" t="s">
        <v>12</v>
      </c>
      <c r="B1" s="137"/>
      <c r="C1" s="137"/>
      <c r="D1" s="137"/>
      <c r="E1" s="137"/>
      <c r="F1" s="137"/>
      <c r="G1" s="137"/>
      <c r="H1" s="137"/>
      <c r="I1" s="137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18" t="s">
        <v>19</v>
      </c>
    </row>
    <row r="8" spans="1:9" ht="13.5" customHeight="1"/>
    <row r="9" spans="1:9" ht="13.5" customHeight="1">
      <c r="B9" s="47" t="s">
        <v>44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135" t="s">
        <v>2</v>
      </c>
      <c r="D13" s="136"/>
      <c r="E13" s="136"/>
      <c r="F13" s="136"/>
      <c r="G13" s="136"/>
      <c r="H13" s="136"/>
      <c r="I13" s="136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137" t="s">
        <v>15</v>
      </c>
      <c r="B19" s="137"/>
      <c r="C19" s="137"/>
      <c r="D19" s="137"/>
      <c r="E19" s="137"/>
      <c r="F19" s="137"/>
      <c r="G19" s="137"/>
      <c r="H19" s="137"/>
      <c r="I19" s="137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41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47" t="s">
        <v>43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135" t="s">
        <v>2</v>
      </c>
      <c r="D31" s="136"/>
      <c r="E31" s="136"/>
      <c r="F31" s="136"/>
      <c r="G31" s="136"/>
      <c r="H31" s="136"/>
      <c r="I31" s="136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40</v>
      </c>
      <c r="C35" s="135" t="s">
        <v>39</v>
      </c>
      <c r="D35" s="136"/>
      <c r="E35" s="136"/>
      <c r="F35" s="136"/>
      <c r="G35" s="136"/>
      <c r="H35" s="136"/>
      <c r="I35" s="136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137" t="s">
        <v>18</v>
      </c>
      <c r="B41" s="137"/>
      <c r="C41" s="137"/>
      <c r="D41" s="137"/>
      <c r="E41" s="137"/>
      <c r="F41" s="137"/>
      <c r="G41" s="137"/>
      <c r="H41" s="137"/>
      <c r="I41" s="137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47" t="s">
        <v>43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135" t="s">
        <v>2</v>
      </c>
      <c r="D53" s="136"/>
      <c r="E53" s="136"/>
      <c r="F53" s="136"/>
      <c r="G53" s="136"/>
      <c r="H53" s="136"/>
      <c r="I53" s="136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view="pageBreakPreview" zoomScaleSheetLayoutView="100" workbookViewId="0">
      <selection activeCell="N51" sqref="N51"/>
    </sheetView>
  </sheetViews>
  <sheetFormatPr defaultRowHeight="15"/>
  <cols>
    <col min="1" max="1" width="6.140625" customWidth="1"/>
    <col min="2" max="2" width="21.42578125" customWidth="1"/>
    <col min="3" max="3" width="15.140625" customWidth="1"/>
    <col min="4" max="4" width="8.5703125" customWidth="1"/>
    <col min="5" max="5" width="13.42578125" customWidth="1"/>
    <col min="6" max="10" width="13.42578125" bestFit="1" customWidth="1"/>
    <col min="11" max="11" width="13.28515625" customWidth="1"/>
  </cols>
  <sheetData>
    <row r="1" spans="1:11" ht="18">
      <c r="A1" s="148" t="s">
        <v>75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8">
      <c r="A2" s="149" t="s">
        <v>77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24.75" customHeight="1">
      <c r="A3" s="150" t="s">
        <v>78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33" customHeight="1">
      <c r="A4" s="143" t="s">
        <v>20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>
      <c r="A5" s="19" t="s">
        <v>21</v>
      </c>
      <c r="B5" s="20" t="s">
        <v>45</v>
      </c>
      <c r="C5" s="21"/>
      <c r="D5" s="21"/>
      <c r="E5" s="22"/>
      <c r="F5" s="22"/>
      <c r="G5" s="22"/>
      <c r="H5" s="22"/>
      <c r="I5" s="22"/>
      <c r="J5" s="22"/>
      <c r="K5" s="23"/>
    </row>
    <row r="6" spans="1:11">
      <c r="A6" s="24" t="s">
        <v>35</v>
      </c>
      <c r="B6" s="25" t="s">
        <v>36</v>
      </c>
      <c r="C6" s="20"/>
      <c r="D6" s="26"/>
      <c r="E6" s="1"/>
      <c r="F6" s="27"/>
      <c r="G6" s="27"/>
      <c r="H6" s="27"/>
      <c r="I6" s="27"/>
      <c r="J6" s="27"/>
      <c r="K6" s="23"/>
    </row>
    <row r="7" spans="1:11">
      <c r="A7" s="24" t="s">
        <v>37</v>
      </c>
      <c r="B7" s="20"/>
      <c r="C7" s="20"/>
      <c r="D7" s="26"/>
      <c r="E7" s="28"/>
      <c r="F7" s="29"/>
      <c r="G7" s="29"/>
      <c r="H7" s="29"/>
      <c r="I7" s="29"/>
      <c r="J7" s="29"/>
      <c r="K7" s="30"/>
    </row>
    <row r="8" spans="1:11" ht="15.75" thickBot="1">
      <c r="A8" s="31" t="s">
        <v>42</v>
      </c>
      <c r="B8" s="32"/>
      <c r="C8" s="32"/>
      <c r="D8" s="33"/>
      <c r="E8" s="34"/>
      <c r="F8" s="35"/>
      <c r="G8" s="35"/>
      <c r="H8" s="35"/>
      <c r="I8" s="35"/>
      <c r="J8" s="35"/>
      <c r="K8" s="36"/>
    </row>
    <row r="9" spans="1:11" ht="15.75" thickBot="1">
      <c r="A9" s="37"/>
      <c r="B9" s="38"/>
      <c r="C9" s="38"/>
      <c r="D9" s="38"/>
      <c r="E9" s="39"/>
      <c r="F9" s="40"/>
      <c r="G9" s="40"/>
      <c r="H9" s="40"/>
      <c r="I9" s="40"/>
      <c r="J9" s="40"/>
      <c r="K9" s="41"/>
    </row>
    <row r="10" spans="1:11" s="46" customFormat="1" ht="24.75" thickBot="1">
      <c r="A10" s="42" t="s">
        <v>22</v>
      </c>
      <c r="B10" s="42" t="s">
        <v>23</v>
      </c>
      <c r="C10" s="43" t="s">
        <v>24</v>
      </c>
      <c r="D10" s="43" t="s">
        <v>25</v>
      </c>
      <c r="E10" s="44" t="s">
        <v>26</v>
      </c>
      <c r="F10" s="45" t="s">
        <v>27</v>
      </c>
      <c r="G10" s="45" t="s">
        <v>28</v>
      </c>
      <c r="H10" s="45" t="s">
        <v>29</v>
      </c>
      <c r="I10" s="45" t="s">
        <v>30</v>
      </c>
      <c r="J10" s="45" t="s">
        <v>31</v>
      </c>
      <c r="K10" s="43" t="s">
        <v>32</v>
      </c>
    </row>
    <row r="11" spans="1:11" s="46" customFormat="1" ht="17.25" customHeight="1">
      <c r="A11" s="138">
        <v>1</v>
      </c>
      <c r="B11" s="139" t="e">
        <f>#REF!</f>
        <v>#REF!</v>
      </c>
      <c r="C11" s="141" t="e">
        <f>ROUND(#REF!*6,2)</f>
        <v>#REF!</v>
      </c>
      <c r="D11" s="142" t="e">
        <f>(C11/$C$49)</f>
        <v>#REF!</v>
      </c>
      <c r="E11" s="71">
        <v>0.1666</v>
      </c>
      <c r="F11" s="71">
        <v>0.1666</v>
      </c>
      <c r="G11" s="71">
        <v>0.1666</v>
      </c>
      <c r="H11" s="71">
        <v>0.1666</v>
      </c>
      <c r="I11" s="71">
        <v>0.1666</v>
      </c>
      <c r="J11" s="71">
        <v>0.1666</v>
      </c>
      <c r="K11" s="71">
        <v>0.1666</v>
      </c>
    </row>
    <row r="12" spans="1:11" s="46" customFormat="1" ht="25.5" customHeight="1">
      <c r="A12" s="138"/>
      <c r="B12" s="140"/>
      <c r="C12" s="141"/>
      <c r="D12" s="142"/>
      <c r="E12" s="72" t="e">
        <f>#REF!</f>
        <v>#REF!</v>
      </c>
      <c r="F12" s="72" t="e">
        <f>E12</f>
        <v>#REF!</v>
      </c>
      <c r="G12" s="72" t="e">
        <f t="shared" ref="G12:J12" si="0">F12</f>
        <v>#REF!</v>
      </c>
      <c r="H12" s="72" t="e">
        <f t="shared" si="0"/>
        <v>#REF!</v>
      </c>
      <c r="I12" s="72" t="e">
        <f t="shared" si="0"/>
        <v>#REF!</v>
      </c>
      <c r="J12" s="72" t="e">
        <f t="shared" si="0"/>
        <v>#REF!</v>
      </c>
      <c r="K12" s="72" t="e">
        <f>SUM(E12:J12)</f>
        <v>#REF!</v>
      </c>
    </row>
    <row r="13" spans="1:11" s="46" customFormat="1" ht="12" hidden="1">
      <c r="A13" s="138" t="e">
        <f>'[1]PLANILHA ORÇAMENTÁRIA'!#REF!</f>
        <v>#REF!</v>
      </c>
      <c r="B13" s="146" t="e">
        <f>'[1]PLANILHA ORÇAMENTÁRIA'!#REF!</f>
        <v>#REF!</v>
      </c>
      <c r="C13" s="147"/>
      <c r="D13" s="142" t="e">
        <f>(C13/$C$49)</f>
        <v>#REF!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3">
        <f t="shared" ref="K13:K46" si="1">SUM(E13:J13)</f>
        <v>0</v>
      </c>
    </row>
    <row r="14" spans="1:11" s="46" customFormat="1" ht="12" hidden="1">
      <c r="A14" s="138"/>
      <c r="B14" s="146"/>
      <c r="C14" s="147"/>
      <c r="D14" s="142"/>
      <c r="E14" s="72">
        <f t="shared" ref="E14:J14" si="2">($C$15*E13)</f>
        <v>0</v>
      </c>
      <c r="F14" s="72">
        <f t="shared" si="2"/>
        <v>0</v>
      </c>
      <c r="G14" s="72">
        <f t="shared" si="2"/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1"/>
        <v>0</v>
      </c>
    </row>
    <row r="15" spans="1:11" s="46" customFormat="1" ht="12" hidden="1">
      <c r="A15" s="138" t="e">
        <f>'[1]PLANILHA ORÇAMENTÁRIA'!#REF!</f>
        <v>#REF!</v>
      </c>
      <c r="B15" s="146" t="e">
        <f>'[1]PLANILHA ORÇAMENTÁRIA'!#REF!</f>
        <v>#REF!</v>
      </c>
      <c r="C15" s="147"/>
      <c r="D15" s="142" t="e">
        <f>(C15/$C$49)</f>
        <v>#REF!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3">
        <f t="shared" si="1"/>
        <v>0</v>
      </c>
    </row>
    <row r="16" spans="1:11" s="46" customFormat="1" ht="12" hidden="1">
      <c r="A16" s="138"/>
      <c r="B16" s="146"/>
      <c r="C16" s="147"/>
      <c r="D16" s="142"/>
      <c r="E16" s="72">
        <f t="shared" ref="E16:J16" si="3">($C$17*E15)</f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  <c r="J16" s="72">
        <f t="shared" si="3"/>
        <v>0</v>
      </c>
      <c r="K16" s="72">
        <f t="shared" si="1"/>
        <v>0</v>
      </c>
    </row>
    <row r="17" spans="1:11" s="46" customFormat="1" ht="12" hidden="1">
      <c r="A17" s="138" t="e">
        <f>'[1]PLANILHA ORÇAMENTÁRIA'!#REF!</f>
        <v>#REF!</v>
      </c>
      <c r="B17" s="146" t="e">
        <f>'[1]PLANILHA ORÇAMENTÁRIA'!#REF!</f>
        <v>#REF!</v>
      </c>
      <c r="C17" s="147"/>
      <c r="D17" s="142" t="e">
        <f>(C17/$C$49)</f>
        <v>#REF!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3">
        <f t="shared" si="1"/>
        <v>0</v>
      </c>
    </row>
    <row r="18" spans="1:11" s="46" customFormat="1" ht="12" hidden="1">
      <c r="A18" s="138"/>
      <c r="B18" s="146"/>
      <c r="C18" s="147"/>
      <c r="D18" s="142"/>
      <c r="E18" s="72">
        <f t="shared" ref="E18:J18" si="4">($C$19*E17)</f>
        <v>0</v>
      </c>
      <c r="F18" s="72">
        <f t="shared" si="4"/>
        <v>0</v>
      </c>
      <c r="G18" s="72">
        <f t="shared" si="4"/>
        <v>0</v>
      </c>
      <c r="H18" s="72">
        <f t="shared" si="4"/>
        <v>0</v>
      </c>
      <c r="I18" s="72">
        <f t="shared" si="4"/>
        <v>0</v>
      </c>
      <c r="J18" s="72">
        <f t="shared" si="4"/>
        <v>0</v>
      </c>
      <c r="K18" s="72">
        <f t="shared" si="1"/>
        <v>0</v>
      </c>
    </row>
    <row r="19" spans="1:11" s="46" customFormat="1" ht="12" hidden="1">
      <c r="A19" s="138" t="e">
        <f>'[1]PLANILHA ORÇAMENTÁRIA'!#REF!</f>
        <v>#REF!</v>
      </c>
      <c r="B19" s="146" t="e">
        <f>'[1]PLANILHA ORÇAMENTÁRIA'!#REF!</f>
        <v>#REF!</v>
      </c>
      <c r="C19" s="147"/>
      <c r="D19" s="142" t="e">
        <f>(C19/$C$49)</f>
        <v>#REF!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3">
        <f t="shared" si="1"/>
        <v>0</v>
      </c>
    </row>
    <row r="20" spans="1:11" s="46" customFormat="1" ht="12" hidden="1">
      <c r="A20" s="138"/>
      <c r="B20" s="146"/>
      <c r="C20" s="147"/>
      <c r="D20" s="142"/>
      <c r="E20" s="72">
        <f t="shared" ref="E20:J20" si="5">($C$21*E19)</f>
        <v>0</v>
      </c>
      <c r="F20" s="72">
        <f t="shared" si="5"/>
        <v>0</v>
      </c>
      <c r="G20" s="72">
        <f t="shared" si="5"/>
        <v>0</v>
      </c>
      <c r="H20" s="72">
        <f t="shared" si="5"/>
        <v>0</v>
      </c>
      <c r="I20" s="72">
        <f t="shared" si="5"/>
        <v>0</v>
      </c>
      <c r="J20" s="72">
        <f t="shared" si="5"/>
        <v>0</v>
      </c>
      <c r="K20" s="72">
        <f t="shared" si="1"/>
        <v>0</v>
      </c>
    </row>
    <row r="21" spans="1:11" s="46" customFormat="1" ht="12" hidden="1">
      <c r="A21" s="138" t="e">
        <f>'[1]PLANILHA ORÇAMENTÁRIA'!#REF!</f>
        <v>#REF!</v>
      </c>
      <c r="B21" s="146" t="e">
        <f>'[1]PLANILHA ORÇAMENTÁRIA'!#REF!</f>
        <v>#REF!</v>
      </c>
      <c r="C21" s="147"/>
      <c r="D21" s="142" t="e">
        <f>(C21/$C$49)</f>
        <v>#REF!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3">
        <f t="shared" si="1"/>
        <v>0</v>
      </c>
    </row>
    <row r="22" spans="1:11" s="46" customFormat="1" ht="12" hidden="1">
      <c r="A22" s="138"/>
      <c r="B22" s="146"/>
      <c r="C22" s="147"/>
      <c r="D22" s="142"/>
      <c r="E22" s="72">
        <f t="shared" ref="E22:J22" si="6">($C$23*E21)</f>
        <v>0</v>
      </c>
      <c r="F22" s="72">
        <f t="shared" si="6"/>
        <v>0</v>
      </c>
      <c r="G22" s="72">
        <f t="shared" si="6"/>
        <v>0</v>
      </c>
      <c r="H22" s="72">
        <f t="shared" si="6"/>
        <v>0</v>
      </c>
      <c r="I22" s="72">
        <f t="shared" si="6"/>
        <v>0</v>
      </c>
      <c r="J22" s="72">
        <f t="shared" si="6"/>
        <v>0</v>
      </c>
      <c r="K22" s="72">
        <f t="shared" si="1"/>
        <v>0</v>
      </c>
    </row>
    <row r="23" spans="1:11" s="46" customFormat="1" ht="12" hidden="1">
      <c r="A23" s="138" t="e">
        <f>'[1]PLANILHA ORÇAMENTÁRIA'!#REF!</f>
        <v>#REF!</v>
      </c>
      <c r="B23" s="146" t="e">
        <f>'[1]PLANILHA ORÇAMENTÁRIA'!#REF!</f>
        <v>#REF!</v>
      </c>
      <c r="C23" s="147"/>
      <c r="D23" s="142" t="e">
        <f>(C23/$C$49)</f>
        <v>#REF!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3">
        <f t="shared" si="1"/>
        <v>0</v>
      </c>
    </row>
    <row r="24" spans="1:11" s="46" customFormat="1" ht="12" hidden="1">
      <c r="A24" s="138"/>
      <c r="B24" s="146"/>
      <c r="C24" s="147"/>
      <c r="D24" s="142"/>
      <c r="E24" s="72">
        <f t="shared" ref="E24:J24" si="7">($C$25*E23)</f>
        <v>0</v>
      </c>
      <c r="F24" s="72">
        <f t="shared" si="7"/>
        <v>0</v>
      </c>
      <c r="G24" s="72">
        <f t="shared" si="7"/>
        <v>0</v>
      </c>
      <c r="H24" s="72">
        <f t="shared" si="7"/>
        <v>0</v>
      </c>
      <c r="I24" s="72">
        <f t="shared" si="7"/>
        <v>0</v>
      </c>
      <c r="J24" s="72">
        <f t="shared" si="7"/>
        <v>0</v>
      </c>
      <c r="K24" s="72">
        <f t="shared" si="1"/>
        <v>0</v>
      </c>
    </row>
    <row r="25" spans="1:11" s="46" customFormat="1" ht="12" hidden="1">
      <c r="A25" s="138" t="e">
        <f>'[1]PLANILHA ORÇAMENTÁRIA'!#REF!</f>
        <v>#REF!</v>
      </c>
      <c r="B25" s="146" t="e">
        <f>'[1]PLANILHA ORÇAMENTÁRIA'!#REF!</f>
        <v>#REF!</v>
      </c>
      <c r="C25" s="147"/>
      <c r="D25" s="142" t="e">
        <f>(C25/$C$49)</f>
        <v>#REF!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3">
        <f t="shared" si="1"/>
        <v>0</v>
      </c>
    </row>
    <row r="26" spans="1:11" s="46" customFormat="1" ht="12" hidden="1">
      <c r="A26" s="138"/>
      <c r="B26" s="146"/>
      <c r="C26" s="147"/>
      <c r="D26" s="142"/>
      <c r="E26" s="72">
        <f t="shared" ref="E26:J26" si="8">($C$27*E25)</f>
        <v>0</v>
      </c>
      <c r="F26" s="72">
        <f t="shared" si="8"/>
        <v>0</v>
      </c>
      <c r="G26" s="72">
        <f t="shared" si="8"/>
        <v>0</v>
      </c>
      <c r="H26" s="72">
        <f t="shared" si="8"/>
        <v>0</v>
      </c>
      <c r="I26" s="72">
        <f t="shared" si="8"/>
        <v>0</v>
      </c>
      <c r="J26" s="72">
        <f t="shared" si="8"/>
        <v>0</v>
      </c>
      <c r="K26" s="72">
        <f t="shared" si="1"/>
        <v>0</v>
      </c>
    </row>
    <row r="27" spans="1:11" s="46" customFormat="1" ht="12" hidden="1">
      <c r="A27" s="138" t="e">
        <f>'[1]PLANILHA ORÇAMENTÁRIA'!#REF!</f>
        <v>#REF!</v>
      </c>
      <c r="B27" s="146" t="e">
        <f>'[1]PLANILHA ORÇAMENTÁRIA'!#REF!</f>
        <v>#REF!</v>
      </c>
      <c r="C27" s="147"/>
      <c r="D27" s="142" t="e">
        <f>(C27/$C$49)</f>
        <v>#REF!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3">
        <f t="shared" si="1"/>
        <v>0</v>
      </c>
    </row>
    <row r="28" spans="1:11" s="46" customFormat="1" ht="12" hidden="1">
      <c r="A28" s="138"/>
      <c r="B28" s="146"/>
      <c r="C28" s="147"/>
      <c r="D28" s="142"/>
      <c r="E28" s="72">
        <f t="shared" ref="E28:J28" si="9">($C$29*E27)</f>
        <v>0</v>
      </c>
      <c r="F28" s="72">
        <f t="shared" si="9"/>
        <v>0</v>
      </c>
      <c r="G28" s="72">
        <f t="shared" si="9"/>
        <v>0</v>
      </c>
      <c r="H28" s="72">
        <f t="shared" si="9"/>
        <v>0</v>
      </c>
      <c r="I28" s="72">
        <f t="shared" si="9"/>
        <v>0</v>
      </c>
      <c r="J28" s="72">
        <f t="shared" si="9"/>
        <v>0</v>
      </c>
      <c r="K28" s="72">
        <f t="shared" si="1"/>
        <v>0</v>
      </c>
    </row>
    <row r="29" spans="1:11" s="46" customFormat="1" ht="12" hidden="1">
      <c r="A29" s="138" t="e">
        <f>'[1]PLANILHA ORÇAMENTÁRIA'!#REF!</f>
        <v>#REF!</v>
      </c>
      <c r="B29" s="146" t="e">
        <f>'[1]PLANILHA ORÇAMENTÁRIA'!#REF!</f>
        <v>#REF!</v>
      </c>
      <c r="C29" s="147"/>
      <c r="D29" s="142" t="e">
        <f>(C29/$C$49)</f>
        <v>#REF!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3">
        <f t="shared" si="1"/>
        <v>0</v>
      </c>
    </row>
    <row r="30" spans="1:11" s="46" customFormat="1" ht="12" hidden="1">
      <c r="A30" s="138"/>
      <c r="B30" s="146"/>
      <c r="C30" s="147"/>
      <c r="D30" s="142"/>
      <c r="E30" s="72">
        <f t="shared" ref="E30:J30" si="10">($C$31*E29)</f>
        <v>0</v>
      </c>
      <c r="F30" s="72">
        <f t="shared" si="10"/>
        <v>0</v>
      </c>
      <c r="G30" s="72">
        <f t="shared" si="10"/>
        <v>0</v>
      </c>
      <c r="H30" s="72">
        <f t="shared" si="10"/>
        <v>0</v>
      </c>
      <c r="I30" s="72">
        <f t="shared" si="10"/>
        <v>0</v>
      </c>
      <c r="J30" s="72">
        <f t="shared" si="10"/>
        <v>0</v>
      </c>
      <c r="K30" s="72">
        <f t="shared" si="1"/>
        <v>0</v>
      </c>
    </row>
    <row r="31" spans="1:11" s="46" customFormat="1" ht="12" hidden="1">
      <c r="A31" s="138" t="e">
        <f>'[1]PLANILHA ORÇAMENTÁRIA'!#REF!</f>
        <v>#REF!</v>
      </c>
      <c r="B31" s="146" t="e">
        <f>'[1]PLANILHA ORÇAMENTÁRIA'!#REF!</f>
        <v>#REF!</v>
      </c>
      <c r="C31" s="147"/>
      <c r="D31" s="142" t="e">
        <f>(C31/$C$49)</f>
        <v>#REF!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3">
        <f t="shared" si="1"/>
        <v>0</v>
      </c>
    </row>
    <row r="32" spans="1:11" s="46" customFormat="1" ht="12" hidden="1">
      <c r="A32" s="138"/>
      <c r="B32" s="146"/>
      <c r="C32" s="147"/>
      <c r="D32" s="142"/>
      <c r="E32" s="72">
        <f t="shared" ref="E32:J32" si="11">($C$33*E31)</f>
        <v>0</v>
      </c>
      <c r="F32" s="72">
        <f t="shared" si="11"/>
        <v>0</v>
      </c>
      <c r="G32" s="72">
        <f t="shared" si="11"/>
        <v>0</v>
      </c>
      <c r="H32" s="72">
        <f t="shared" si="11"/>
        <v>0</v>
      </c>
      <c r="I32" s="72">
        <f t="shared" si="11"/>
        <v>0</v>
      </c>
      <c r="J32" s="72">
        <f t="shared" si="11"/>
        <v>0</v>
      </c>
      <c r="K32" s="72">
        <f t="shared" si="1"/>
        <v>0</v>
      </c>
    </row>
    <row r="33" spans="1:11" s="46" customFormat="1" ht="12" hidden="1">
      <c r="A33" s="138" t="e">
        <f>'[1]PLANILHA ORÇAMENTÁRIA'!#REF!</f>
        <v>#REF!</v>
      </c>
      <c r="B33" s="146" t="e">
        <f>'[1]PLANILHA ORÇAMENTÁRIA'!#REF!</f>
        <v>#REF!</v>
      </c>
      <c r="C33" s="147"/>
      <c r="D33" s="142" t="e">
        <f>(C33/$C$49)</f>
        <v>#REF!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3">
        <f t="shared" si="1"/>
        <v>0</v>
      </c>
    </row>
    <row r="34" spans="1:11" s="46" customFormat="1" ht="12" hidden="1">
      <c r="A34" s="138"/>
      <c r="B34" s="146"/>
      <c r="C34" s="147"/>
      <c r="D34" s="142"/>
      <c r="E34" s="72">
        <f t="shared" ref="E34:J34" si="12">($C$35*E33)</f>
        <v>0</v>
      </c>
      <c r="F34" s="72">
        <f t="shared" si="12"/>
        <v>0</v>
      </c>
      <c r="G34" s="72">
        <f t="shared" si="12"/>
        <v>0</v>
      </c>
      <c r="H34" s="72">
        <f t="shared" si="12"/>
        <v>0</v>
      </c>
      <c r="I34" s="72">
        <f t="shared" si="12"/>
        <v>0</v>
      </c>
      <c r="J34" s="72">
        <f t="shared" si="12"/>
        <v>0</v>
      </c>
      <c r="K34" s="72">
        <f t="shared" si="1"/>
        <v>0</v>
      </c>
    </row>
    <row r="35" spans="1:11" s="46" customFormat="1" ht="12" hidden="1">
      <c r="A35" s="138" t="e">
        <f>'[1]PLANILHA ORÇAMENTÁRIA'!#REF!</f>
        <v>#REF!</v>
      </c>
      <c r="B35" s="146" t="e">
        <f>'[1]PLANILHA ORÇAMENTÁRIA'!#REF!</f>
        <v>#REF!</v>
      </c>
      <c r="C35" s="147"/>
      <c r="D35" s="142" t="e">
        <f>(C35/$C$49)</f>
        <v>#REF!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3">
        <f t="shared" si="1"/>
        <v>0</v>
      </c>
    </row>
    <row r="36" spans="1:11" s="46" customFormat="1" ht="12" hidden="1">
      <c r="A36" s="138"/>
      <c r="B36" s="146"/>
      <c r="C36" s="147"/>
      <c r="D36" s="142"/>
      <c r="E36" s="72">
        <f t="shared" ref="E36:J36" si="13">($C$37*E35)</f>
        <v>0</v>
      </c>
      <c r="F36" s="72">
        <f t="shared" si="13"/>
        <v>0</v>
      </c>
      <c r="G36" s="72">
        <f t="shared" si="13"/>
        <v>0</v>
      </c>
      <c r="H36" s="72">
        <f t="shared" si="13"/>
        <v>0</v>
      </c>
      <c r="I36" s="72">
        <f t="shared" si="13"/>
        <v>0</v>
      </c>
      <c r="J36" s="72">
        <f t="shared" si="13"/>
        <v>0</v>
      </c>
      <c r="K36" s="72">
        <f t="shared" si="1"/>
        <v>0</v>
      </c>
    </row>
    <row r="37" spans="1:11" s="46" customFormat="1" ht="12" hidden="1">
      <c r="A37" s="138" t="e">
        <f>'[1]PLANILHA ORÇAMENTÁRIA'!#REF!</f>
        <v>#REF!</v>
      </c>
      <c r="B37" s="146" t="e">
        <f>'[1]PLANILHA ORÇAMENTÁRIA'!#REF!</f>
        <v>#REF!</v>
      </c>
      <c r="C37" s="147"/>
      <c r="D37" s="142" t="e">
        <f>(C37/$C$49)</f>
        <v>#REF!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3">
        <f t="shared" si="1"/>
        <v>0</v>
      </c>
    </row>
    <row r="38" spans="1:11" s="46" customFormat="1" ht="12" hidden="1">
      <c r="A38" s="138"/>
      <c r="B38" s="146"/>
      <c r="C38" s="147"/>
      <c r="D38" s="142"/>
      <c r="E38" s="72">
        <f t="shared" ref="E38:J38" si="14">($C$39*E37)</f>
        <v>0</v>
      </c>
      <c r="F38" s="72">
        <f t="shared" si="14"/>
        <v>0</v>
      </c>
      <c r="G38" s="72">
        <f t="shared" si="14"/>
        <v>0</v>
      </c>
      <c r="H38" s="72">
        <f t="shared" si="14"/>
        <v>0</v>
      </c>
      <c r="I38" s="72">
        <f t="shared" si="14"/>
        <v>0</v>
      </c>
      <c r="J38" s="72">
        <f t="shared" si="14"/>
        <v>0</v>
      </c>
      <c r="K38" s="72">
        <f t="shared" si="1"/>
        <v>0</v>
      </c>
    </row>
    <row r="39" spans="1:11" s="46" customFormat="1" ht="12" hidden="1">
      <c r="A39" s="138" t="e">
        <f>'[1]PLANILHA ORÇAMENTÁRIA'!#REF!</f>
        <v>#REF!</v>
      </c>
      <c r="B39" s="146" t="e">
        <f>'[1]PLANILHA ORÇAMENTÁRIA'!#REF!</f>
        <v>#REF!</v>
      </c>
      <c r="C39" s="147"/>
      <c r="D39" s="142" t="e">
        <f>(C39/$C$49)</f>
        <v>#REF!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3">
        <f t="shared" si="1"/>
        <v>0</v>
      </c>
    </row>
    <row r="40" spans="1:11" s="46" customFormat="1" ht="12" hidden="1">
      <c r="A40" s="138"/>
      <c r="B40" s="146"/>
      <c r="C40" s="147"/>
      <c r="D40" s="142"/>
      <c r="E40" s="72">
        <f t="shared" ref="E40:J40" si="15">($C$41*E39)</f>
        <v>0</v>
      </c>
      <c r="F40" s="72">
        <f t="shared" si="15"/>
        <v>0</v>
      </c>
      <c r="G40" s="72">
        <f t="shared" si="15"/>
        <v>0</v>
      </c>
      <c r="H40" s="72">
        <f t="shared" si="15"/>
        <v>0</v>
      </c>
      <c r="I40" s="72">
        <f t="shared" si="15"/>
        <v>0</v>
      </c>
      <c r="J40" s="72">
        <f t="shared" si="15"/>
        <v>0</v>
      </c>
      <c r="K40" s="72">
        <f t="shared" si="1"/>
        <v>0</v>
      </c>
    </row>
    <row r="41" spans="1:11" s="46" customFormat="1" ht="12" hidden="1">
      <c r="A41" s="138" t="e">
        <f>'[1]PLANILHA ORÇAMENTÁRIA'!#REF!</f>
        <v>#REF!</v>
      </c>
      <c r="B41" s="146" t="e">
        <f>'[1]PLANILHA ORÇAMENTÁRIA'!#REF!</f>
        <v>#REF!</v>
      </c>
      <c r="C41" s="147"/>
      <c r="D41" s="142" t="e">
        <f>(C41/$C$49)</f>
        <v>#REF!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3">
        <f t="shared" si="1"/>
        <v>0</v>
      </c>
    </row>
    <row r="42" spans="1:11" s="46" customFormat="1" ht="12" hidden="1">
      <c r="A42" s="138"/>
      <c r="B42" s="146"/>
      <c r="C42" s="147"/>
      <c r="D42" s="142"/>
      <c r="E42" s="72">
        <f t="shared" ref="E42:J42" si="16">($C$43*E41)</f>
        <v>0</v>
      </c>
      <c r="F42" s="72">
        <f t="shared" si="16"/>
        <v>0</v>
      </c>
      <c r="G42" s="72">
        <f t="shared" si="16"/>
        <v>0</v>
      </c>
      <c r="H42" s="72">
        <f t="shared" si="16"/>
        <v>0</v>
      </c>
      <c r="I42" s="72">
        <f t="shared" si="16"/>
        <v>0</v>
      </c>
      <c r="J42" s="72">
        <f t="shared" si="16"/>
        <v>0</v>
      </c>
      <c r="K42" s="72">
        <f t="shared" si="1"/>
        <v>0</v>
      </c>
    </row>
    <row r="43" spans="1:11" s="46" customFormat="1" ht="12" hidden="1">
      <c r="A43" s="138" t="e">
        <f>'[1]PLANILHA ORÇAMENTÁRIA'!#REF!</f>
        <v>#REF!</v>
      </c>
      <c r="B43" s="146" t="e">
        <f>'[1]PLANILHA ORÇAMENTÁRIA'!#REF!</f>
        <v>#REF!</v>
      </c>
      <c r="C43" s="147"/>
      <c r="D43" s="142" t="e">
        <f>(C43/$C$49)</f>
        <v>#REF!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3">
        <f t="shared" si="1"/>
        <v>0</v>
      </c>
    </row>
    <row r="44" spans="1:11" s="46" customFormat="1" ht="12" hidden="1">
      <c r="A44" s="138"/>
      <c r="B44" s="146"/>
      <c r="C44" s="147"/>
      <c r="D44" s="142"/>
      <c r="E44" s="72">
        <f t="shared" ref="E44:J44" si="17">($C$45*E43)</f>
        <v>0</v>
      </c>
      <c r="F44" s="72">
        <f t="shared" si="17"/>
        <v>0</v>
      </c>
      <c r="G44" s="72">
        <f t="shared" si="17"/>
        <v>0</v>
      </c>
      <c r="H44" s="72">
        <f t="shared" si="17"/>
        <v>0</v>
      </c>
      <c r="I44" s="72">
        <f t="shared" si="17"/>
        <v>0</v>
      </c>
      <c r="J44" s="72">
        <f t="shared" si="17"/>
        <v>0</v>
      </c>
      <c r="K44" s="72">
        <f t="shared" si="1"/>
        <v>0</v>
      </c>
    </row>
    <row r="45" spans="1:11" s="46" customFormat="1" ht="12" hidden="1">
      <c r="A45" s="138" t="e">
        <f>'[1]PLANILHA ORÇAMENTÁRIA'!#REF!</f>
        <v>#REF!</v>
      </c>
      <c r="B45" s="146" t="e">
        <f>'[1]PLANILHA ORÇAMENTÁRIA'!#REF!</f>
        <v>#REF!</v>
      </c>
      <c r="C45" s="147"/>
      <c r="D45" s="142" t="e">
        <f>(C45/$C$49)</f>
        <v>#REF!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3">
        <f t="shared" si="1"/>
        <v>0</v>
      </c>
    </row>
    <row r="46" spans="1:11" s="46" customFormat="1" ht="12" hidden="1">
      <c r="A46" s="138"/>
      <c r="B46" s="146"/>
      <c r="C46" s="147"/>
      <c r="D46" s="142"/>
      <c r="E46" s="72" t="e">
        <f t="shared" ref="E46:J46" si="18">($C$47*E45)</f>
        <v>#REF!</v>
      </c>
      <c r="F46" s="72" t="e">
        <f t="shared" si="18"/>
        <v>#REF!</v>
      </c>
      <c r="G46" s="72" t="e">
        <f t="shared" si="18"/>
        <v>#REF!</v>
      </c>
      <c r="H46" s="72" t="e">
        <f t="shared" si="18"/>
        <v>#REF!</v>
      </c>
      <c r="I46" s="72" t="e">
        <f t="shared" si="18"/>
        <v>#REF!</v>
      </c>
      <c r="J46" s="72" t="e">
        <f t="shared" si="18"/>
        <v>#REF!</v>
      </c>
      <c r="K46" s="72" t="e">
        <f t="shared" si="1"/>
        <v>#REF!</v>
      </c>
    </row>
    <row r="47" spans="1:11" s="46" customFormat="1" ht="12">
      <c r="A47" s="151" t="s">
        <v>33</v>
      </c>
      <c r="B47" s="151"/>
      <c r="C47" s="74" t="e">
        <f>SUM(C11:C46)</f>
        <v>#REF!</v>
      </c>
      <c r="D47" s="75"/>
      <c r="E47" s="74" t="e">
        <f t="shared" ref="E47:K47" si="19">+E12</f>
        <v>#REF!</v>
      </c>
      <c r="F47" s="74" t="e">
        <f t="shared" si="19"/>
        <v>#REF!</v>
      </c>
      <c r="G47" s="74" t="e">
        <f t="shared" si="19"/>
        <v>#REF!</v>
      </c>
      <c r="H47" s="74" t="e">
        <f t="shared" si="19"/>
        <v>#REF!</v>
      </c>
      <c r="I47" s="74" t="e">
        <f t="shared" si="19"/>
        <v>#REF!</v>
      </c>
      <c r="J47" s="74" t="e">
        <f t="shared" si="19"/>
        <v>#REF!</v>
      </c>
      <c r="K47" s="74" t="e">
        <f t="shared" si="19"/>
        <v>#REF!</v>
      </c>
    </row>
    <row r="48" spans="1:11" s="46" customFormat="1" ht="12">
      <c r="A48" s="152" t="s">
        <v>38</v>
      </c>
      <c r="B48" s="152"/>
      <c r="C48" s="76" t="e">
        <f>ROUND(#REF!*6,2)</f>
        <v>#REF!</v>
      </c>
      <c r="D48" s="77"/>
      <c r="E48" s="78" t="e">
        <f>#REF!</f>
        <v>#REF!</v>
      </c>
      <c r="F48" s="78" t="e">
        <f>E48</f>
        <v>#REF!</v>
      </c>
      <c r="G48" s="78" t="e">
        <f t="shared" ref="G48:J48" si="20">F48</f>
        <v>#REF!</v>
      </c>
      <c r="H48" s="78" t="e">
        <f t="shared" si="20"/>
        <v>#REF!</v>
      </c>
      <c r="I48" s="78" t="e">
        <f t="shared" si="20"/>
        <v>#REF!</v>
      </c>
      <c r="J48" s="78" t="e">
        <f t="shared" si="20"/>
        <v>#REF!</v>
      </c>
      <c r="K48" s="78" t="e">
        <f>SUM(E48:J48)</f>
        <v>#REF!</v>
      </c>
    </row>
    <row r="49" spans="1:11" s="46" customFormat="1" ht="12">
      <c r="A49" s="151" t="s">
        <v>34</v>
      </c>
      <c r="B49" s="151"/>
      <c r="C49" s="79" t="e">
        <f>C47+C48</f>
        <v>#REF!</v>
      </c>
      <c r="D49" s="80"/>
      <c r="E49" s="74" t="e">
        <f>E48+E47</f>
        <v>#REF!</v>
      </c>
      <c r="F49" s="74" t="e">
        <f>F48+F47</f>
        <v>#REF!</v>
      </c>
      <c r="G49" s="74" t="e">
        <f t="shared" ref="G49:J49" si="21">G48+G47</f>
        <v>#REF!</v>
      </c>
      <c r="H49" s="74" t="e">
        <f t="shared" si="21"/>
        <v>#REF!</v>
      </c>
      <c r="I49" s="74" t="e">
        <f t="shared" si="21"/>
        <v>#REF!</v>
      </c>
      <c r="J49" s="74" t="e">
        <f t="shared" si="21"/>
        <v>#REF!</v>
      </c>
      <c r="K49" s="74" t="e">
        <f>K48+K47</f>
        <v>#REF!</v>
      </c>
    </row>
  </sheetData>
  <mergeCells count="79">
    <mergeCell ref="A1:K1"/>
    <mergeCell ref="A2:K2"/>
    <mergeCell ref="A3:K3"/>
    <mergeCell ref="A49:B49"/>
    <mergeCell ref="A45:A46"/>
    <mergeCell ref="B45:B46"/>
    <mergeCell ref="C45:C46"/>
    <mergeCell ref="D45:D46"/>
    <mergeCell ref="A47:B47"/>
    <mergeCell ref="A48:B48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11:A12"/>
    <mergeCell ref="B11:B12"/>
    <mergeCell ref="C11:C12"/>
    <mergeCell ref="D11:D12"/>
    <mergeCell ref="A4:K4"/>
  </mergeCells>
  <conditionalFormatting sqref="K13">
    <cfRule type="cellIs" dxfId="33" priority="34" stopIfTrue="1" operator="equal">
      <formula>#REF!+#REF!+#REF!+#REF!+#REF!+#REF!</formula>
    </cfRule>
  </conditionalFormatting>
  <conditionalFormatting sqref="K15">
    <cfRule type="cellIs" dxfId="32" priority="33" stopIfTrue="1" operator="equal">
      <formula>#REF!+#REF!+#REF!+#REF!+#REF!+#REF!</formula>
    </cfRule>
  </conditionalFormatting>
  <conditionalFormatting sqref="K17">
    <cfRule type="cellIs" dxfId="31" priority="32" stopIfTrue="1" operator="equal">
      <formula>#REF!+#REF!+#REF!+#REF!+#REF!+#REF!</formula>
    </cfRule>
  </conditionalFormatting>
  <conditionalFormatting sqref="K19">
    <cfRule type="cellIs" dxfId="30" priority="31" stopIfTrue="1" operator="equal">
      <formula>#REF!+#REF!+#REF!+#REF!+#REF!+#REF!</formula>
    </cfRule>
  </conditionalFormatting>
  <conditionalFormatting sqref="K21">
    <cfRule type="cellIs" dxfId="29" priority="30" stopIfTrue="1" operator="equal">
      <formula>#REF!+#REF!+#REF!+#REF!+#REF!+#REF!</formula>
    </cfRule>
  </conditionalFormatting>
  <conditionalFormatting sqref="K23">
    <cfRule type="cellIs" dxfId="28" priority="29" stopIfTrue="1" operator="equal">
      <formula>#REF!+#REF!+#REF!+#REF!+#REF!+#REF!</formula>
    </cfRule>
  </conditionalFormatting>
  <conditionalFormatting sqref="K25">
    <cfRule type="cellIs" dxfId="27" priority="28" stopIfTrue="1" operator="equal">
      <formula>#REF!+#REF!+#REF!+#REF!+#REF!+#REF!</formula>
    </cfRule>
  </conditionalFormatting>
  <conditionalFormatting sqref="K27">
    <cfRule type="cellIs" dxfId="26" priority="27" stopIfTrue="1" operator="equal">
      <formula>#REF!+#REF!+#REF!+#REF!+#REF!+#REF!</formula>
    </cfRule>
  </conditionalFormatting>
  <conditionalFormatting sqref="K29">
    <cfRule type="cellIs" dxfId="25" priority="26" stopIfTrue="1" operator="equal">
      <formula>#REF!+#REF!+#REF!+#REF!+#REF!+#REF!</formula>
    </cfRule>
  </conditionalFormatting>
  <conditionalFormatting sqref="K31">
    <cfRule type="cellIs" dxfId="24" priority="25" stopIfTrue="1" operator="equal">
      <formula>#REF!+#REF!+#REF!+#REF!+#REF!+#REF!</formula>
    </cfRule>
  </conditionalFormatting>
  <conditionalFormatting sqref="K33">
    <cfRule type="cellIs" dxfId="23" priority="24" stopIfTrue="1" operator="equal">
      <formula>#REF!+#REF!+#REF!+#REF!+#REF!+#REF!</formula>
    </cfRule>
  </conditionalFormatting>
  <conditionalFormatting sqref="K35">
    <cfRule type="cellIs" dxfId="22" priority="23" stopIfTrue="1" operator="equal">
      <formula>#REF!+#REF!+#REF!+#REF!+#REF!+#REF!</formula>
    </cfRule>
  </conditionalFormatting>
  <conditionalFormatting sqref="K37">
    <cfRule type="cellIs" dxfId="21" priority="22" stopIfTrue="1" operator="equal">
      <formula>#REF!+#REF!+#REF!+#REF!+#REF!+#REF!</formula>
    </cfRule>
  </conditionalFormatting>
  <conditionalFormatting sqref="K39">
    <cfRule type="cellIs" dxfId="20" priority="21" stopIfTrue="1" operator="equal">
      <formula>#REF!+#REF!+#REF!+#REF!+#REF!+#REF!</formula>
    </cfRule>
  </conditionalFormatting>
  <conditionalFormatting sqref="K41">
    <cfRule type="cellIs" dxfId="19" priority="20" stopIfTrue="1" operator="equal">
      <formula>#REF!+#REF!+#REF!+#REF!+#REF!+#REF!</formula>
    </cfRule>
  </conditionalFormatting>
  <conditionalFormatting sqref="K43">
    <cfRule type="cellIs" dxfId="18" priority="19" stopIfTrue="1" operator="equal">
      <formula>#REF!+#REF!+#REF!+#REF!+#REF!+#REF!</formula>
    </cfRule>
  </conditionalFormatting>
  <conditionalFormatting sqref="K45">
    <cfRule type="cellIs" dxfId="17" priority="18" stopIfTrue="1" operator="equal">
      <formula>#REF!+#REF!+#REF!+#REF!+#REF!+#REF!</formula>
    </cfRule>
  </conditionalFormatting>
  <conditionalFormatting sqref="K13">
    <cfRule type="cellIs" dxfId="16" priority="17" stopIfTrue="1" operator="equal">
      <formula>#REF!+#REF!+#REF!+#REF!+#REF!+#REF!</formula>
    </cfRule>
  </conditionalFormatting>
  <conditionalFormatting sqref="K15">
    <cfRule type="cellIs" dxfId="15" priority="16" stopIfTrue="1" operator="equal">
      <formula>#REF!+#REF!+#REF!+#REF!+#REF!+#REF!</formula>
    </cfRule>
  </conditionalFormatting>
  <conditionalFormatting sqref="K17">
    <cfRule type="cellIs" dxfId="14" priority="15" stopIfTrue="1" operator="equal">
      <formula>#REF!+#REF!+#REF!+#REF!+#REF!+#REF!</formula>
    </cfRule>
  </conditionalFormatting>
  <conditionalFormatting sqref="K19">
    <cfRule type="cellIs" dxfId="13" priority="14" stopIfTrue="1" operator="equal">
      <formula>#REF!+#REF!+#REF!+#REF!+#REF!+#REF!</formula>
    </cfRule>
  </conditionalFormatting>
  <conditionalFormatting sqref="K21">
    <cfRule type="cellIs" dxfId="12" priority="13" stopIfTrue="1" operator="equal">
      <formula>#REF!+#REF!+#REF!+#REF!+#REF!+#REF!</formula>
    </cfRule>
  </conditionalFormatting>
  <conditionalFormatting sqref="K23">
    <cfRule type="cellIs" dxfId="11" priority="12" stopIfTrue="1" operator="equal">
      <formula>#REF!+#REF!+#REF!+#REF!+#REF!+#REF!</formula>
    </cfRule>
  </conditionalFormatting>
  <conditionalFormatting sqref="K25">
    <cfRule type="cellIs" dxfId="10" priority="11" stopIfTrue="1" operator="equal">
      <formula>#REF!+#REF!+#REF!+#REF!+#REF!+#REF!</formula>
    </cfRule>
  </conditionalFormatting>
  <conditionalFormatting sqref="K27">
    <cfRule type="cellIs" dxfId="9" priority="10" stopIfTrue="1" operator="equal">
      <formula>#REF!+#REF!+#REF!+#REF!+#REF!+#REF!</formula>
    </cfRule>
  </conditionalFormatting>
  <conditionalFormatting sqref="K29">
    <cfRule type="cellIs" dxfId="8" priority="9" stopIfTrue="1" operator="equal">
      <formula>#REF!+#REF!+#REF!+#REF!+#REF!+#REF!</formula>
    </cfRule>
  </conditionalFormatting>
  <conditionalFormatting sqref="K31">
    <cfRule type="cellIs" dxfId="7" priority="8" stopIfTrue="1" operator="equal">
      <formula>#REF!+#REF!+#REF!+#REF!+#REF!+#REF!</formula>
    </cfRule>
  </conditionalFormatting>
  <conditionalFormatting sqref="K33">
    <cfRule type="cellIs" dxfId="6" priority="7" stopIfTrue="1" operator="equal">
      <formula>#REF!+#REF!+#REF!+#REF!+#REF!+#REF!</formula>
    </cfRule>
  </conditionalFormatting>
  <conditionalFormatting sqref="K35">
    <cfRule type="cellIs" dxfId="5" priority="6" stopIfTrue="1" operator="equal">
      <formula>#REF!+#REF!+#REF!+#REF!+#REF!+#REF!</formula>
    </cfRule>
  </conditionalFormatting>
  <conditionalFormatting sqref="K37">
    <cfRule type="cellIs" dxfId="4" priority="5" stopIfTrue="1" operator="equal">
      <formula>#REF!+#REF!+#REF!+#REF!+#REF!+#REF!</formula>
    </cfRule>
  </conditionalFormatting>
  <conditionalFormatting sqref="K39">
    <cfRule type="cellIs" dxfId="3" priority="4" stopIfTrue="1" operator="equal">
      <formula>#REF!+#REF!+#REF!+#REF!+#REF!+#REF!</formula>
    </cfRule>
  </conditionalFormatting>
  <conditionalFormatting sqref="K41">
    <cfRule type="cellIs" dxfId="2" priority="3" stopIfTrue="1" operator="equal">
      <formula>#REF!+#REF!+#REF!+#REF!+#REF!+#REF!</formula>
    </cfRule>
  </conditionalFormatting>
  <conditionalFormatting sqref="K43">
    <cfRule type="cellIs" dxfId="1" priority="2" stopIfTrue="1" operator="equal">
      <formula>#REF!+#REF!+#REF!+#REF!+#REF!+#REF!</formula>
    </cfRule>
  </conditionalFormatting>
  <conditionalFormatting sqref="K45">
    <cfRule type="cellIs" dxfId="0" priority="1" stopIfTrue="1" operator="equal">
      <formula>#REF!+#REF!+#REF!+#REF!+#REF!+#REF!</formula>
    </cfRule>
  </conditionalFormatting>
  <printOptions horizontalCentered="1"/>
  <pageMargins left="0" right="0" top="1.1811023622047245" bottom="0.78740157480314965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BDI</vt:lpstr>
      <vt:lpstr>MEMÓRIA DE CALCULO</vt:lpstr>
      <vt:lpstr>CRONOGRAMA</vt:lpstr>
      <vt:lpstr>'MEMÓRIA DE CALCULO'!Area_de_impressao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2018-04-12T13:30:33Z</dcterms:modified>
</cp:coreProperties>
</file>