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firstSheet="1" activeTab="1"/>
  </bookViews>
  <sheets>
    <sheet name="MEDIA" sheetId="2" r:id="rId1"/>
    <sheet name="ANEXO I" sheetId="3" r:id="rId2"/>
  </sheets>
  <definedNames>
    <definedName name="_xlnm.Print_Area" localSheetId="1">'ANEXO I'!$A$1:$F$40</definedName>
    <definedName name="_xlnm.Print_Area" localSheetId="0">MEDIA!$A$1:$N$26</definedName>
  </definedNames>
  <calcPr calcId="124519"/>
</workbook>
</file>

<file path=xl/calcChain.xml><?xml version="1.0" encoding="utf-8"?>
<calcChain xmlns="http://schemas.openxmlformats.org/spreadsheetml/2006/main">
  <c r="M10" i="2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L11"/>
  <c r="L12"/>
  <c r="L13"/>
  <c r="L14"/>
  <c r="L15"/>
  <c r="L16"/>
  <c r="L17"/>
  <c r="L18"/>
  <c r="L19"/>
  <c r="L20"/>
  <c r="L21"/>
  <c r="L22"/>
  <c r="L23"/>
  <c r="L24"/>
  <c r="L25"/>
  <c r="L10"/>
  <c r="J11"/>
  <c r="J12"/>
  <c r="J13"/>
  <c r="J14"/>
  <c r="J15"/>
  <c r="J16"/>
  <c r="J17"/>
  <c r="J18"/>
  <c r="J19"/>
  <c r="J20"/>
  <c r="J21"/>
  <c r="J22"/>
  <c r="J23"/>
  <c r="J24"/>
  <c r="J25"/>
  <c r="H11"/>
  <c r="H12"/>
  <c r="H13"/>
  <c r="H14"/>
  <c r="H15"/>
  <c r="H16"/>
  <c r="H17"/>
  <c r="H18"/>
  <c r="H19"/>
  <c r="H20"/>
  <c r="H21"/>
  <c r="H22"/>
  <c r="H23"/>
  <c r="H24"/>
  <c r="H25"/>
  <c r="J10"/>
  <c r="H10"/>
  <c r="F11"/>
  <c r="F12"/>
  <c r="F13"/>
  <c r="F14"/>
  <c r="F15"/>
  <c r="F16"/>
  <c r="F17"/>
  <c r="F18"/>
  <c r="F19"/>
  <c r="F20"/>
  <c r="F21"/>
  <c r="F22"/>
  <c r="F23"/>
  <c r="F24"/>
  <c r="F25"/>
  <c r="F10"/>
</calcChain>
</file>

<file path=xl/sharedStrings.xml><?xml version="1.0" encoding="utf-8"?>
<sst xmlns="http://schemas.openxmlformats.org/spreadsheetml/2006/main" count="126" uniqueCount="82">
  <si>
    <t xml:space="preserve">FUNDO MUNICIPAL DE SAÚDE </t>
  </si>
  <si>
    <t>Municipio de Santo Antônio de Pádua</t>
  </si>
  <si>
    <t>SECRETARIA MUNICIPAL DE SAÚDE</t>
  </si>
  <si>
    <t>PLANILHA ESTIMADA - CONVENIO 04249.257000/1160-03 PARA ATENDER O LABORATÓRIO SUS</t>
  </si>
  <si>
    <t>ITEM</t>
  </si>
  <si>
    <t>UND</t>
  </si>
  <si>
    <t>QUANT</t>
  </si>
  <si>
    <t>DESCRIÇÃO</t>
  </si>
  <si>
    <t>MARIA APARECIDA DO CARMO FERREIRA</t>
  </si>
  <si>
    <t>LAB-BRAXX DIAGNOSTICA LTDA</t>
  </si>
  <si>
    <t>ENZIPHARMA PROD M LAB LTDA</t>
  </si>
  <si>
    <t>DISTRIBUIDORA DE MEDICAMENTOS E PRODUTOS HOSPITALARES UBAENSE LTDA</t>
  </si>
  <si>
    <t>MÉDIA</t>
  </si>
  <si>
    <t>UNIT.</t>
  </si>
  <si>
    <t>TOTAL</t>
  </si>
  <si>
    <t>001</t>
  </si>
  <si>
    <t>BEBEDOURO / PURIFICADOR REFRIGERADO. TIPO: PRESSÃO COLUNA SIMPLES;</t>
  </si>
  <si>
    <t>002</t>
  </si>
  <si>
    <t>CARRO MACA SIMPLES. MATERIAL DE CONFECÇÃO: AÇO INOXIDAVEL, COM SUPORTE DE SORO, GRADES LATERIAIS E COLCHONETE;</t>
  </si>
  <si>
    <t>003</t>
  </si>
  <si>
    <t>MICROSCOPIO LABORATORIAL; BIOLÓGICO BINOCULAR. (conforme especificação técnica no convênio em anexo);</t>
  </si>
  <si>
    <t>004</t>
  </si>
  <si>
    <t>ESTUFA DE SECAGEM. MATERIAL DE CONFECÇÃO: AÇO INOXIDAVEL, COM TEMPERATURA ATÉ 250º C, PORTA E CAPACIDADE DE 81 ATÉ 100 L.</t>
  </si>
  <si>
    <t>005</t>
  </si>
  <si>
    <t>BANHO MARIA. CAPACIDADE PARA 60 TUBOS OU SUPERIOR. (conforme especificação técnica no convênio em anexo);</t>
  </si>
  <si>
    <t>006</t>
  </si>
  <si>
    <t>ANALISADOR AUTOMÁTICO PARA HEMATOLOGIA. (conforme especificação técnica no convênio em anexo);</t>
  </si>
  <si>
    <t>007</t>
  </si>
  <si>
    <t>CONTADOR MANUAL DE CÉLULAS, DIGITAL, MINIMO DE 12 TECLAS;</t>
  </si>
  <si>
    <t>008</t>
  </si>
  <si>
    <t>AUTOCLAVE HORIZONTAL DE MESA DE ATÉ 75L. COM CAMARA DE ESTERELIZAÇÃO EM AÇO INOXIDAVEL, MODO DE OPERAÇÃO DIGITAL, COM CAPACIDADE DE ATÉ 25 L;</t>
  </si>
  <si>
    <t>009</t>
  </si>
  <si>
    <t>ANALISADOR DE IONS / ELETRÓLITOS. (conforme especificação técnica no convênio em anexo);</t>
  </si>
  <si>
    <t>010</t>
  </si>
  <si>
    <t>ANALISADOR BIOQUIMICO. (conforme especificação técnica no convênio em anexo);</t>
  </si>
  <si>
    <t>011</t>
  </si>
  <si>
    <t>CENTRIFUGA LABORATORIAL, PARA TUBOS MINIMO DE 4 AMOSTRAS, DIGITAL;</t>
  </si>
  <si>
    <t>012</t>
  </si>
  <si>
    <t>AGITADOR DE KLINE, CONTROLE DE TEMPO DIGITAL, CONTROLE DE VELOCIDADE VARIÁVEL E DIMENSÕES APROXIMADAS DE 300MM X 300MM;</t>
  </si>
  <si>
    <t>013</t>
  </si>
  <si>
    <t>DESTILADOR DE ÁGUA, COM CAPACIDADE DE ATÉ 5 LITROS / HORA;</t>
  </si>
  <si>
    <t>014</t>
  </si>
  <si>
    <t>DEIONIZADOR, COM CAPACIDADE DE 50 LITROS / HORA;</t>
  </si>
  <si>
    <t>015</t>
  </si>
  <si>
    <t>GELADEIRA / REFRIGERADOR COM CAPACIDADE MINIMO DE 250 A 299 L;</t>
  </si>
  <si>
    <t>016</t>
  </si>
  <si>
    <t>ANALISADOR DE URINA. (conforme especificação técnica no convênio em anexo);</t>
  </si>
  <si>
    <t>1. Declaramos aceitar, integralmente, todos os métodos e processos de inspeção, verificação e controle a serem adotados pelo</t>
  </si>
  <si>
    <t>Contratante.</t>
  </si>
  <si>
    <t xml:space="preserve">2. O prazo desta proposta é de 60 (sessenta) dias, conforme artigo 64, § 3º da Lei nº 8.666/93.  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</si>
  <si>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</si>
  <si>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</si>
  <si>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</si>
  <si>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</si>
  <si>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</si>
  <si>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</si>
  <si>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</si>
  <si>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</si>
  <si>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</si>
  <si>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</si>
  <si>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Carimbo com CNPJ</t>
  </si>
  <si>
    <t>RAZÃO SOCIAL:</t>
  </si>
  <si>
    <t xml:space="preserve">CNPJ:                                                       CONTATO:                                      </t>
  </si>
  <si>
    <t>ENDEREÇO:</t>
  </si>
  <si>
    <t>3. Caso venhamos ser a empresa vencedora anexamos a esta proposta, as seguintes informações necessárias à formalização</t>
  </si>
  <si>
    <t xml:space="preserve">  e operacionalização do contrato:</t>
  </si>
  <si>
    <t>PREFEITURA MUNICIPAL DE SANTO ANTÔNIO DE PÁDUA</t>
  </si>
  <si>
    <t>Estado do Rio de Janeiro</t>
  </si>
  <si>
    <t>QTD.</t>
  </si>
  <si>
    <t>UND.</t>
  </si>
  <si>
    <t xml:space="preserve">UND. </t>
  </si>
  <si>
    <t xml:space="preserve">Fonte 12V 20 A - Entrada universal AC/ alcance total. Proteções contra: curto circuito/sobrecarga/sobre tensão arrefecimento por convecção do ar livre; 100% de carga total burnin test. </t>
  </si>
  <si>
    <t>Ballun - conversor conector de engate rápido para cabo UTP. Dimensões mínimas (LXAXP) 50x16x16cm</t>
  </si>
  <si>
    <t>Conector P4 - fêmea e macho de compressão com parafuso para contato no condutor</t>
  </si>
  <si>
    <t xml:space="preserve">Camera infravermelho 30mt HDCVI 1080p contendo: Sendor 1/3 2 megapixels CMOS, Pixels Efetivo 1920 (h)x1080 (v), Resolução Real full HD (1080p), Lente 2,7 a 12mm, Ângulo de visão 94° x 51°, Alcance IR 30m, IR Inteligente sim, Consumo máximo 3,6W (310m A), Tensão 12V dc, Grau de Proteção IP66, Local de instalação interno e externo                                 </t>
  </si>
  <si>
    <t>mts</t>
  </si>
  <si>
    <t>Cabo UTP CAT 5 100% cobre capa dupla</t>
  </si>
  <si>
    <t>Caixa de sobrepor - dimensões mínimas 8,5x8,5x4,5cm</t>
  </si>
  <si>
    <t>DVR 16 canias de vídeo, gravação em resolução de 720p (HD) 1080p (FUUL HD) analógicas, saída de vídeo HDMI e VGA compatível com cameras 720p, 1080p, IP e analógicas</t>
  </si>
  <si>
    <t>HD 2 teras SATA - interface: SATA capacidade TB (2000 GB)</t>
  </si>
  <si>
    <t>CONVENIO nº 856504/2017 - SISTEMA DE VIDEOMONITORAMENTO</t>
  </si>
  <si>
    <t>ANEXO I AO EDITAL 023/2018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</si>
</sst>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_-;\-* #,##0_-;_-* &quot;-&quot;??_-;_-@_-"/>
    <numFmt numFmtId="166" formatCode="#,##0.00;[Red]#,##0.00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shrinkToFit="1"/>
    </xf>
    <xf numFmtId="49" fontId="4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165" fontId="3" fillId="0" borderId="0" xfId="0" applyNumberFormat="1" applyFont="1" applyAlignment="1">
      <alignment horizontal="left"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9" fillId="0" borderId="0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/>
    <xf numFmtId="4" fontId="11" fillId="2" borderId="1" xfId="0" applyNumberFormat="1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/>
    <xf numFmtId="0" fontId="10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12" fillId="2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/>
    <xf numFmtId="4" fontId="12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wrapText="1"/>
    </xf>
    <xf numFmtId="165" fontId="14" fillId="2" borderId="1" xfId="0" applyNumberFormat="1" applyFont="1" applyFill="1" applyBorder="1" applyAlignment="1">
      <alignment wrapText="1"/>
    </xf>
    <xf numFmtId="165" fontId="14" fillId="2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distributed" wrapText="1"/>
    </xf>
    <xf numFmtId="166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distributed" vertical="top" wrapText="1"/>
    </xf>
    <xf numFmtId="0" fontId="13" fillId="0" borderId="1" xfId="0" applyFont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/>
    </xf>
    <xf numFmtId="166" fontId="6" fillId="0" borderId="4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distributed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</cellXfs>
  <cellStyles count="4">
    <cellStyle name="Normal" xfId="0" builtinId="0"/>
    <cellStyle name="Separador de milhares 2" xfId="1"/>
    <cellStyle name="Separador de milhares 2 2" xfId="2"/>
    <cellStyle name="Separador de milhares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195217</xdr:colOff>
      <xdr:row>0</xdr:row>
      <xdr:rowOff>104775</xdr:rowOff>
    </xdr:from>
    <xdr:to>
      <xdr:col>3</xdr:col>
      <xdr:colOff>635000</xdr:colOff>
      <xdr:row>3</xdr:row>
      <xdr:rowOff>0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717" y="104775"/>
          <a:ext cx="439783" cy="64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173711</xdr:colOff>
      <xdr:row>0</xdr:row>
      <xdr:rowOff>28575</xdr:rowOff>
    </xdr:from>
    <xdr:to>
      <xdr:col>1</xdr:col>
      <xdr:colOff>171926</xdr:colOff>
      <xdr:row>2</xdr:row>
      <xdr:rowOff>28575</xdr:rowOff>
    </xdr:to>
    <xdr:pic>
      <xdr:nvPicPr>
        <xdr:cNvPr id="2" name="Picture 2" descr="Brasao com 9 distrito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3711" y="28575"/>
          <a:ext cx="36016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workbookViewId="0">
      <selection activeCell="M27" sqref="M27"/>
    </sheetView>
  </sheetViews>
  <sheetFormatPr defaultRowHeight="15"/>
  <cols>
    <col min="1" max="1" width="4.7109375" style="4" customWidth="1"/>
    <col min="2" max="2" width="7" style="4" customWidth="1"/>
    <col min="3" max="3" width="6.140625" style="4" customWidth="1"/>
    <col min="4" max="4" width="54" style="4" customWidth="1"/>
    <col min="5" max="5" width="9.28515625" style="9" customWidth="1"/>
    <col min="6" max="6" width="10.140625" style="9" customWidth="1"/>
    <col min="7" max="7" width="8.42578125" style="9" customWidth="1"/>
    <col min="8" max="8" width="10.42578125" style="9" customWidth="1"/>
    <col min="9" max="9" width="9.28515625" style="12" customWidth="1"/>
    <col min="10" max="10" width="9.5703125" style="12" customWidth="1"/>
    <col min="11" max="11" width="8.5703125" style="12" customWidth="1"/>
    <col min="12" max="12" width="10.5703125" style="12" customWidth="1"/>
    <col min="13" max="13" width="9.42578125" style="9" customWidth="1"/>
    <col min="14" max="14" width="9.85546875" style="9" customWidth="1"/>
    <col min="15" max="16384" width="9.140625" style="4"/>
  </cols>
  <sheetData>
    <row r="1" spans="1:18" ht="15.7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8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 ht="15.7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P3" s="13"/>
      <c r="Q3" s="13"/>
      <c r="R3" s="13"/>
    </row>
    <row r="4" spans="1:18" ht="15.75">
      <c r="A4" s="5"/>
      <c r="B4" s="5"/>
      <c r="C4" s="5"/>
      <c r="D4" s="5"/>
      <c r="E4" s="8"/>
      <c r="P4" s="13"/>
      <c r="Q4" s="13"/>
      <c r="R4" s="13"/>
    </row>
    <row r="5" spans="1:18" ht="18.75" customHeight="1">
      <c r="A5" s="63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16"/>
      <c r="P5" s="16"/>
      <c r="Q5" s="13"/>
      <c r="R5" s="13"/>
    </row>
    <row r="6" spans="1:18" ht="15.75">
      <c r="A6" s="5"/>
      <c r="B6" s="5"/>
      <c r="C6" s="5"/>
      <c r="D6" s="5"/>
      <c r="E6" s="8"/>
      <c r="P6" s="13"/>
      <c r="Q6" s="13"/>
      <c r="R6" s="13"/>
    </row>
    <row r="7" spans="1:18" ht="15.75">
      <c r="A7" s="5"/>
      <c r="B7" s="5"/>
      <c r="C7" s="5"/>
      <c r="D7" s="5"/>
      <c r="E7" s="8"/>
      <c r="P7" s="13"/>
      <c r="Q7" s="13"/>
      <c r="R7" s="13"/>
    </row>
    <row r="8" spans="1:18" ht="78.75" customHeight="1">
      <c r="A8" s="50" t="s">
        <v>4</v>
      </c>
      <c r="B8" s="50" t="s">
        <v>5</v>
      </c>
      <c r="C8" s="50" t="s">
        <v>6</v>
      </c>
      <c r="D8" s="50" t="s">
        <v>7</v>
      </c>
      <c r="E8" s="55" t="s">
        <v>8</v>
      </c>
      <c r="F8" s="56"/>
      <c r="G8" s="55" t="s">
        <v>9</v>
      </c>
      <c r="H8" s="56"/>
      <c r="I8" s="57" t="s">
        <v>10</v>
      </c>
      <c r="J8" s="58"/>
      <c r="K8" s="57" t="s">
        <v>11</v>
      </c>
      <c r="L8" s="58"/>
      <c r="M8" s="59" t="s">
        <v>12</v>
      </c>
      <c r="N8" s="60"/>
      <c r="P8" s="13"/>
      <c r="Q8" s="13"/>
      <c r="R8" s="13"/>
    </row>
    <row r="9" spans="1:18" ht="29.25" customHeight="1">
      <c r="A9" s="50"/>
      <c r="B9" s="50"/>
      <c r="C9" s="50"/>
      <c r="D9" s="50"/>
      <c r="E9" s="37" t="s">
        <v>13</v>
      </c>
      <c r="F9" s="37" t="s">
        <v>14</v>
      </c>
      <c r="G9" s="37" t="s">
        <v>13</v>
      </c>
      <c r="H9" s="37" t="s">
        <v>14</v>
      </c>
      <c r="I9" s="38" t="s">
        <v>13</v>
      </c>
      <c r="J9" s="38" t="s">
        <v>14</v>
      </c>
      <c r="K9" s="38" t="s">
        <v>13</v>
      </c>
      <c r="L9" s="38" t="s">
        <v>14</v>
      </c>
      <c r="M9" s="37" t="s">
        <v>13</v>
      </c>
      <c r="N9" s="37" t="s">
        <v>14</v>
      </c>
      <c r="P9" s="13"/>
      <c r="Q9" s="13"/>
      <c r="R9" s="13"/>
    </row>
    <row r="10" spans="1:18" s="6" customFormat="1" ht="25.5">
      <c r="A10" s="17" t="s">
        <v>15</v>
      </c>
      <c r="B10" s="18" t="s">
        <v>5</v>
      </c>
      <c r="C10" s="19">
        <v>1</v>
      </c>
      <c r="D10" s="20" t="s">
        <v>16</v>
      </c>
      <c r="E10" s="21">
        <v>800</v>
      </c>
      <c r="F10" s="21">
        <f>E10*C10</f>
        <v>800</v>
      </c>
      <c r="G10" s="22">
        <v>740</v>
      </c>
      <c r="H10" s="21">
        <f>C10*G10</f>
        <v>740</v>
      </c>
      <c r="I10" s="21">
        <v>750</v>
      </c>
      <c r="J10" s="21">
        <f>C10*I10</f>
        <v>750</v>
      </c>
      <c r="K10" s="23">
        <v>1000</v>
      </c>
      <c r="L10" s="21">
        <f>C10*K10</f>
        <v>1000</v>
      </c>
      <c r="M10" s="24">
        <f>ROUND(AVERAGE(E10,G10,I10,K10),2)</f>
        <v>822.5</v>
      </c>
      <c r="N10" s="24">
        <f>M10*C10</f>
        <v>822.5</v>
      </c>
    </row>
    <row r="11" spans="1:18" s="6" customFormat="1" ht="38.25">
      <c r="A11" s="17" t="s">
        <v>17</v>
      </c>
      <c r="B11" s="18" t="s">
        <v>5</v>
      </c>
      <c r="C11" s="19">
        <v>2</v>
      </c>
      <c r="D11" s="25" t="s">
        <v>18</v>
      </c>
      <c r="E11" s="26"/>
      <c r="F11" s="21">
        <f t="shared" ref="F11:F25" si="0">E11*C11</f>
        <v>0</v>
      </c>
      <c r="G11" s="27">
        <v>2400</v>
      </c>
      <c r="H11" s="21">
        <f t="shared" ref="H11:H25" si="1">C11*G11</f>
        <v>4800</v>
      </c>
      <c r="I11" s="21">
        <v>2450</v>
      </c>
      <c r="J11" s="21">
        <f t="shared" ref="J11:J25" si="2">C11*I11</f>
        <v>4900</v>
      </c>
      <c r="K11" s="23">
        <v>2850</v>
      </c>
      <c r="L11" s="21">
        <f t="shared" ref="L11:L25" si="3">C11*K11</f>
        <v>5700</v>
      </c>
      <c r="M11" s="24">
        <f t="shared" ref="M11:M25" si="4">ROUND(AVERAGE(E11,G11,I11,K11),2)</f>
        <v>2566.67</v>
      </c>
      <c r="N11" s="24">
        <f t="shared" ref="N11:N25" si="5">M11*C11</f>
        <v>5133.34</v>
      </c>
    </row>
    <row r="12" spans="1:18" s="6" customFormat="1" ht="25.5">
      <c r="A12" s="17" t="s">
        <v>19</v>
      </c>
      <c r="B12" s="18" t="s">
        <v>5</v>
      </c>
      <c r="C12" s="19">
        <v>4</v>
      </c>
      <c r="D12" s="25" t="s">
        <v>20</v>
      </c>
      <c r="E12" s="28"/>
      <c r="F12" s="21">
        <f t="shared" si="0"/>
        <v>0</v>
      </c>
      <c r="G12" s="27">
        <v>7500</v>
      </c>
      <c r="H12" s="21">
        <f t="shared" si="1"/>
        <v>30000</v>
      </c>
      <c r="I12" s="21">
        <v>7450</v>
      </c>
      <c r="J12" s="21">
        <f t="shared" si="2"/>
        <v>29800</v>
      </c>
      <c r="K12" s="23">
        <v>9150</v>
      </c>
      <c r="L12" s="21">
        <f t="shared" si="3"/>
        <v>36600</v>
      </c>
      <c r="M12" s="24">
        <f t="shared" si="4"/>
        <v>8033.33</v>
      </c>
      <c r="N12" s="24">
        <f t="shared" si="5"/>
        <v>32133.32</v>
      </c>
    </row>
    <row r="13" spans="1:18" s="6" customFormat="1" ht="38.25">
      <c r="A13" s="17" t="s">
        <v>21</v>
      </c>
      <c r="B13" s="18" t="s">
        <v>5</v>
      </c>
      <c r="C13" s="19">
        <v>2</v>
      </c>
      <c r="D13" s="25" t="s">
        <v>22</v>
      </c>
      <c r="E13" s="28"/>
      <c r="F13" s="21">
        <f t="shared" si="0"/>
        <v>0</v>
      </c>
      <c r="G13" s="29">
        <v>3100</v>
      </c>
      <c r="H13" s="21">
        <f t="shared" si="1"/>
        <v>6200</v>
      </c>
      <c r="I13" s="21">
        <v>3200</v>
      </c>
      <c r="J13" s="21">
        <f t="shared" si="2"/>
        <v>6400</v>
      </c>
      <c r="K13" s="23">
        <v>3560</v>
      </c>
      <c r="L13" s="21">
        <f t="shared" si="3"/>
        <v>7120</v>
      </c>
      <c r="M13" s="24">
        <f t="shared" si="4"/>
        <v>3286.67</v>
      </c>
      <c r="N13" s="24">
        <f t="shared" si="5"/>
        <v>6573.34</v>
      </c>
    </row>
    <row r="14" spans="1:18" s="6" customFormat="1" ht="38.25">
      <c r="A14" s="17" t="s">
        <v>23</v>
      </c>
      <c r="B14" s="18" t="s">
        <v>5</v>
      </c>
      <c r="C14" s="19">
        <v>6</v>
      </c>
      <c r="D14" s="25" t="s">
        <v>24</v>
      </c>
      <c r="E14" s="28"/>
      <c r="F14" s="21">
        <f t="shared" si="0"/>
        <v>0</v>
      </c>
      <c r="G14" s="29">
        <v>1450</v>
      </c>
      <c r="H14" s="21">
        <f t="shared" si="1"/>
        <v>8700</v>
      </c>
      <c r="I14" s="21">
        <v>1500</v>
      </c>
      <c r="J14" s="21">
        <f t="shared" si="2"/>
        <v>9000</v>
      </c>
      <c r="K14" s="23">
        <v>2000</v>
      </c>
      <c r="L14" s="21">
        <f t="shared" si="3"/>
        <v>12000</v>
      </c>
      <c r="M14" s="24">
        <f t="shared" si="4"/>
        <v>1650</v>
      </c>
      <c r="N14" s="24">
        <f t="shared" si="5"/>
        <v>9900</v>
      </c>
    </row>
    <row r="15" spans="1:18" s="6" customFormat="1" ht="25.5">
      <c r="A15" s="17" t="s">
        <v>25</v>
      </c>
      <c r="B15" s="18" t="s">
        <v>5</v>
      </c>
      <c r="C15" s="19">
        <v>1</v>
      </c>
      <c r="D15" s="25" t="s">
        <v>26</v>
      </c>
      <c r="E15" s="28"/>
      <c r="F15" s="21">
        <f t="shared" si="0"/>
        <v>0</v>
      </c>
      <c r="G15" s="29">
        <v>74700</v>
      </c>
      <c r="H15" s="21">
        <f t="shared" si="1"/>
        <v>74700</v>
      </c>
      <c r="I15" s="21">
        <v>74800</v>
      </c>
      <c r="J15" s="21">
        <f t="shared" si="2"/>
        <v>74800</v>
      </c>
      <c r="K15" s="23">
        <v>85100</v>
      </c>
      <c r="L15" s="21">
        <f t="shared" si="3"/>
        <v>85100</v>
      </c>
      <c r="M15" s="24">
        <f t="shared" si="4"/>
        <v>78200</v>
      </c>
      <c r="N15" s="24">
        <f t="shared" si="5"/>
        <v>78200</v>
      </c>
    </row>
    <row r="16" spans="1:18" s="6" customFormat="1" ht="25.5">
      <c r="A16" s="17" t="s">
        <v>27</v>
      </c>
      <c r="B16" s="18" t="s">
        <v>5</v>
      </c>
      <c r="C16" s="19">
        <v>4</v>
      </c>
      <c r="D16" s="30" t="s">
        <v>28</v>
      </c>
      <c r="E16" s="28"/>
      <c r="F16" s="21">
        <f t="shared" si="0"/>
        <v>0</v>
      </c>
      <c r="G16" s="29">
        <v>790</v>
      </c>
      <c r="H16" s="21">
        <f t="shared" si="1"/>
        <v>3160</v>
      </c>
      <c r="I16" s="21">
        <v>800</v>
      </c>
      <c r="J16" s="21">
        <f t="shared" si="2"/>
        <v>3200</v>
      </c>
      <c r="K16" s="23">
        <v>1100</v>
      </c>
      <c r="L16" s="21">
        <f t="shared" si="3"/>
        <v>4400</v>
      </c>
      <c r="M16" s="24">
        <f t="shared" si="4"/>
        <v>896.67</v>
      </c>
      <c r="N16" s="24">
        <f t="shared" si="5"/>
        <v>3586.68</v>
      </c>
    </row>
    <row r="17" spans="1:14" s="6" customFormat="1" ht="38.25">
      <c r="A17" s="17" t="s">
        <v>29</v>
      </c>
      <c r="B17" s="18" t="s">
        <v>5</v>
      </c>
      <c r="C17" s="19">
        <v>1</v>
      </c>
      <c r="D17" s="25" t="s">
        <v>30</v>
      </c>
      <c r="E17" s="28"/>
      <c r="F17" s="21">
        <f t="shared" si="0"/>
        <v>0</v>
      </c>
      <c r="G17" s="29">
        <v>2940</v>
      </c>
      <c r="H17" s="21">
        <f t="shared" si="1"/>
        <v>2940</v>
      </c>
      <c r="I17" s="21">
        <v>2950</v>
      </c>
      <c r="J17" s="21">
        <f t="shared" si="2"/>
        <v>2950</v>
      </c>
      <c r="K17" s="23">
        <v>3250</v>
      </c>
      <c r="L17" s="21">
        <f t="shared" si="3"/>
        <v>3250</v>
      </c>
      <c r="M17" s="24">
        <f t="shared" si="4"/>
        <v>3046.67</v>
      </c>
      <c r="N17" s="24">
        <f t="shared" si="5"/>
        <v>3046.67</v>
      </c>
    </row>
    <row r="18" spans="1:14" s="6" customFormat="1" ht="25.5">
      <c r="A18" s="17" t="s">
        <v>31</v>
      </c>
      <c r="B18" s="18" t="s">
        <v>5</v>
      </c>
      <c r="C18" s="19">
        <v>1</v>
      </c>
      <c r="D18" s="25" t="s">
        <v>32</v>
      </c>
      <c r="E18" s="28"/>
      <c r="F18" s="21">
        <f t="shared" si="0"/>
        <v>0</v>
      </c>
      <c r="G18" s="29">
        <v>19900</v>
      </c>
      <c r="H18" s="21">
        <f t="shared" si="1"/>
        <v>19900</v>
      </c>
      <c r="I18" s="21">
        <v>20000</v>
      </c>
      <c r="J18" s="21">
        <f t="shared" si="2"/>
        <v>20000</v>
      </c>
      <c r="K18" s="23">
        <v>24000</v>
      </c>
      <c r="L18" s="21">
        <f t="shared" si="3"/>
        <v>24000</v>
      </c>
      <c r="M18" s="24">
        <f t="shared" si="4"/>
        <v>21300</v>
      </c>
      <c r="N18" s="24">
        <f t="shared" si="5"/>
        <v>21300</v>
      </c>
    </row>
    <row r="19" spans="1:14" s="6" customFormat="1" ht="25.5">
      <c r="A19" s="17" t="s">
        <v>33</v>
      </c>
      <c r="B19" s="18" t="s">
        <v>5</v>
      </c>
      <c r="C19" s="19">
        <v>2</v>
      </c>
      <c r="D19" s="25" t="s">
        <v>34</v>
      </c>
      <c r="E19" s="28"/>
      <c r="F19" s="21">
        <f t="shared" si="0"/>
        <v>0</v>
      </c>
      <c r="G19" s="29">
        <v>56000</v>
      </c>
      <c r="H19" s="21">
        <f t="shared" si="1"/>
        <v>112000</v>
      </c>
      <c r="I19" s="21">
        <v>56000</v>
      </c>
      <c r="J19" s="21">
        <f t="shared" si="2"/>
        <v>112000</v>
      </c>
      <c r="K19" s="23">
        <v>80000</v>
      </c>
      <c r="L19" s="21">
        <f t="shared" si="3"/>
        <v>160000</v>
      </c>
      <c r="M19" s="24">
        <f t="shared" si="4"/>
        <v>64000</v>
      </c>
      <c r="N19" s="24">
        <f t="shared" si="5"/>
        <v>128000</v>
      </c>
    </row>
    <row r="20" spans="1:14" s="6" customFormat="1" ht="25.5">
      <c r="A20" s="17" t="s">
        <v>35</v>
      </c>
      <c r="B20" s="18" t="s">
        <v>5</v>
      </c>
      <c r="C20" s="19">
        <v>3</v>
      </c>
      <c r="D20" s="25" t="s">
        <v>36</v>
      </c>
      <c r="E20" s="28"/>
      <c r="F20" s="21">
        <f t="shared" si="0"/>
        <v>0</v>
      </c>
      <c r="G20" s="29">
        <v>2990</v>
      </c>
      <c r="H20" s="21">
        <f t="shared" si="1"/>
        <v>8970</v>
      </c>
      <c r="I20" s="21">
        <v>3000</v>
      </c>
      <c r="J20" s="21">
        <f t="shared" si="2"/>
        <v>9000</v>
      </c>
      <c r="K20" s="23">
        <v>4600</v>
      </c>
      <c r="L20" s="21">
        <f t="shared" si="3"/>
        <v>13800</v>
      </c>
      <c r="M20" s="24">
        <f t="shared" si="4"/>
        <v>3530</v>
      </c>
      <c r="N20" s="24">
        <f t="shared" si="5"/>
        <v>10590</v>
      </c>
    </row>
    <row r="21" spans="1:14" s="6" customFormat="1" ht="38.25">
      <c r="A21" s="17" t="s">
        <v>37</v>
      </c>
      <c r="B21" s="18" t="s">
        <v>5</v>
      </c>
      <c r="C21" s="19">
        <v>1</v>
      </c>
      <c r="D21" s="25" t="s">
        <v>38</v>
      </c>
      <c r="E21" s="28"/>
      <c r="F21" s="21">
        <f t="shared" si="0"/>
        <v>0</v>
      </c>
      <c r="G21" s="29">
        <v>1590</v>
      </c>
      <c r="H21" s="21">
        <f t="shared" si="1"/>
        <v>1590</v>
      </c>
      <c r="I21" s="21">
        <v>1600</v>
      </c>
      <c r="J21" s="21">
        <f t="shared" si="2"/>
        <v>1600</v>
      </c>
      <c r="K21" s="23">
        <v>2999</v>
      </c>
      <c r="L21" s="21">
        <f t="shared" si="3"/>
        <v>2999</v>
      </c>
      <c r="M21" s="24">
        <f t="shared" si="4"/>
        <v>2063</v>
      </c>
      <c r="N21" s="24">
        <f t="shared" si="5"/>
        <v>2063</v>
      </c>
    </row>
    <row r="22" spans="1:14" s="6" customFormat="1" ht="25.5">
      <c r="A22" s="17" t="s">
        <v>39</v>
      </c>
      <c r="B22" s="31" t="s">
        <v>5</v>
      </c>
      <c r="C22" s="19">
        <v>1</v>
      </c>
      <c r="D22" s="25" t="s">
        <v>40</v>
      </c>
      <c r="E22" s="28"/>
      <c r="F22" s="21">
        <f t="shared" si="0"/>
        <v>0</v>
      </c>
      <c r="G22" s="29">
        <v>1580</v>
      </c>
      <c r="H22" s="21">
        <f t="shared" si="1"/>
        <v>1580</v>
      </c>
      <c r="I22" s="21">
        <v>1590</v>
      </c>
      <c r="J22" s="21">
        <f t="shared" si="2"/>
        <v>1590</v>
      </c>
      <c r="K22" s="32">
        <v>3000</v>
      </c>
      <c r="L22" s="21">
        <f t="shared" si="3"/>
        <v>3000</v>
      </c>
      <c r="M22" s="24">
        <f t="shared" si="4"/>
        <v>2056.67</v>
      </c>
      <c r="N22" s="24">
        <f t="shared" si="5"/>
        <v>2056.67</v>
      </c>
    </row>
    <row r="23" spans="1:14" s="6" customFormat="1">
      <c r="A23" s="17" t="s">
        <v>41</v>
      </c>
      <c r="B23" s="31" t="s">
        <v>5</v>
      </c>
      <c r="C23" s="19">
        <v>2</v>
      </c>
      <c r="D23" s="25" t="s">
        <v>42</v>
      </c>
      <c r="E23" s="28"/>
      <c r="F23" s="21">
        <f t="shared" si="0"/>
        <v>0</v>
      </c>
      <c r="G23" s="29">
        <v>738</v>
      </c>
      <c r="H23" s="21">
        <f t="shared" si="1"/>
        <v>1476</v>
      </c>
      <c r="I23" s="21">
        <v>740</v>
      </c>
      <c r="J23" s="21">
        <f t="shared" si="2"/>
        <v>1480</v>
      </c>
      <c r="K23" s="32">
        <v>1390</v>
      </c>
      <c r="L23" s="21">
        <f t="shared" si="3"/>
        <v>2780</v>
      </c>
      <c r="M23" s="24">
        <f t="shared" si="4"/>
        <v>956</v>
      </c>
      <c r="N23" s="24">
        <f t="shared" si="5"/>
        <v>1912</v>
      </c>
    </row>
    <row r="24" spans="1:14" s="6" customFormat="1" ht="25.5">
      <c r="A24" s="17" t="s">
        <v>43</v>
      </c>
      <c r="B24" s="31" t="s">
        <v>5</v>
      </c>
      <c r="C24" s="19">
        <v>3</v>
      </c>
      <c r="D24" s="33" t="s">
        <v>44</v>
      </c>
      <c r="E24" s="28">
        <v>1850</v>
      </c>
      <c r="F24" s="21">
        <f t="shared" si="0"/>
        <v>5550</v>
      </c>
      <c r="G24" s="29">
        <v>1000</v>
      </c>
      <c r="H24" s="21">
        <f t="shared" si="1"/>
        <v>3000</v>
      </c>
      <c r="I24" s="21">
        <v>1050</v>
      </c>
      <c r="J24" s="21">
        <f t="shared" si="2"/>
        <v>3150</v>
      </c>
      <c r="K24" s="32">
        <v>2600</v>
      </c>
      <c r="L24" s="21">
        <f t="shared" si="3"/>
        <v>7800</v>
      </c>
      <c r="M24" s="24">
        <f t="shared" si="4"/>
        <v>1625</v>
      </c>
      <c r="N24" s="24">
        <f t="shared" si="5"/>
        <v>4875</v>
      </c>
    </row>
    <row r="25" spans="1:14" s="6" customFormat="1" ht="25.5">
      <c r="A25" s="17" t="s">
        <v>45</v>
      </c>
      <c r="B25" s="31" t="s">
        <v>5</v>
      </c>
      <c r="C25" s="19">
        <v>1</v>
      </c>
      <c r="D25" s="33" t="s">
        <v>46</v>
      </c>
      <c r="E25" s="28"/>
      <c r="F25" s="21">
        <f t="shared" si="0"/>
        <v>0</v>
      </c>
      <c r="G25" s="29">
        <v>17500</v>
      </c>
      <c r="H25" s="21">
        <f t="shared" si="1"/>
        <v>17500</v>
      </c>
      <c r="I25" s="21">
        <v>17600</v>
      </c>
      <c r="J25" s="21">
        <f t="shared" si="2"/>
        <v>17600</v>
      </c>
      <c r="K25" s="32">
        <v>26150</v>
      </c>
      <c r="L25" s="21">
        <f t="shared" si="3"/>
        <v>26150</v>
      </c>
      <c r="M25" s="24">
        <f t="shared" si="4"/>
        <v>20416.669999999998</v>
      </c>
      <c r="N25" s="24">
        <f t="shared" si="5"/>
        <v>20416.669999999998</v>
      </c>
    </row>
    <row r="26" spans="1:14" s="6" customFormat="1" ht="25.5" customHeight="1">
      <c r="A26" s="61" t="s">
        <v>14</v>
      </c>
      <c r="B26" s="62"/>
      <c r="C26" s="62"/>
      <c r="D26" s="62"/>
      <c r="E26" s="62"/>
      <c r="F26" s="62"/>
      <c r="G26" s="62"/>
      <c r="H26" s="62"/>
      <c r="I26" s="62"/>
      <c r="J26" s="62"/>
      <c r="K26" s="36"/>
      <c r="L26" s="36"/>
      <c r="M26" s="51">
        <f>SUM(N10:N25)</f>
        <v>330609.18999999994</v>
      </c>
      <c r="N26" s="52"/>
    </row>
    <row r="27" spans="1:14" s="6" customFormat="1">
      <c r="B27" s="11"/>
      <c r="E27" s="9"/>
      <c r="F27" s="9"/>
      <c r="G27" s="9"/>
      <c r="H27" s="9"/>
      <c r="I27" s="12"/>
      <c r="J27" s="12"/>
      <c r="K27" s="12"/>
      <c r="L27" s="12"/>
      <c r="M27" s="9"/>
      <c r="N27" s="9"/>
    </row>
    <row r="28" spans="1:14" s="6" customFormat="1">
      <c r="E28" s="9"/>
      <c r="F28" s="9"/>
      <c r="G28" s="9"/>
      <c r="H28" s="9"/>
      <c r="I28" s="12"/>
      <c r="J28" s="12"/>
      <c r="K28" s="12"/>
      <c r="L28" s="12"/>
      <c r="M28" s="9"/>
      <c r="N28" s="9"/>
    </row>
    <row r="29" spans="1:14" s="6" customFormat="1">
      <c r="E29" s="9"/>
      <c r="F29" s="9"/>
      <c r="G29" s="9"/>
      <c r="H29" s="9"/>
      <c r="I29" s="12"/>
      <c r="J29" s="12"/>
      <c r="K29" s="12"/>
      <c r="L29" s="12"/>
      <c r="M29" s="9"/>
      <c r="N29" s="9"/>
    </row>
    <row r="30" spans="1:14" s="6" customFormat="1">
      <c r="E30" s="9"/>
      <c r="F30" s="9"/>
      <c r="G30" s="9"/>
      <c r="H30" s="9"/>
      <c r="I30" s="12"/>
      <c r="J30" s="12"/>
      <c r="K30" s="12"/>
      <c r="L30" s="12"/>
      <c r="M30" s="9"/>
      <c r="N30" s="9"/>
    </row>
    <row r="31" spans="1:14" s="6" customFormat="1">
      <c r="E31" s="9"/>
      <c r="G31" s="9"/>
      <c r="H31" s="9"/>
      <c r="I31" s="12"/>
      <c r="J31" s="12"/>
      <c r="K31" s="12"/>
      <c r="L31" s="12"/>
      <c r="M31" s="9"/>
      <c r="N31" s="9"/>
    </row>
    <row r="32" spans="1:14" s="6" customFormat="1">
      <c r="E32" s="9"/>
      <c r="G32" s="9"/>
      <c r="H32" s="9"/>
      <c r="I32" s="12"/>
      <c r="J32" s="12"/>
      <c r="K32" s="12"/>
      <c r="L32" s="12"/>
      <c r="M32" s="9"/>
      <c r="N32" s="9"/>
    </row>
    <row r="33" spans="5:14" s="6" customFormat="1">
      <c r="E33" s="9"/>
      <c r="G33" s="9"/>
      <c r="H33" s="9"/>
      <c r="I33" s="12"/>
      <c r="J33" s="12"/>
      <c r="K33" s="12"/>
      <c r="L33" s="12"/>
      <c r="M33" s="9"/>
      <c r="N33" s="9"/>
    </row>
    <row r="34" spans="5:14" s="6" customFormat="1">
      <c r="E34" s="9"/>
      <c r="G34" s="9"/>
      <c r="H34" s="9"/>
      <c r="I34" s="12"/>
      <c r="J34" s="12"/>
      <c r="K34" s="12"/>
      <c r="L34" s="12"/>
      <c r="M34" s="9"/>
      <c r="N34" s="9"/>
    </row>
    <row r="35" spans="5:14" s="6" customFormat="1">
      <c r="E35" s="9"/>
      <c r="G35" s="9"/>
      <c r="H35" s="9"/>
      <c r="I35" s="12"/>
      <c r="J35" s="12"/>
      <c r="K35" s="12"/>
      <c r="L35" s="12"/>
      <c r="M35" s="9"/>
      <c r="N35" s="9"/>
    </row>
    <row r="36" spans="5:14" s="6" customFormat="1">
      <c r="E36" s="9"/>
      <c r="F36" s="9"/>
      <c r="G36" s="9"/>
      <c r="H36" s="9"/>
      <c r="I36" s="12"/>
      <c r="J36" s="12"/>
      <c r="K36" s="12"/>
      <c r="L36" s="12"/>
      <c r="M36" s="9"/>
      <c r="N36" s="9"/>
    </row>
    <row r="37" spans="5:14" s="6" customFormat="1">
      <c r="E37" s="9"/>
      <c r="F37" s="9"/>
      <c r="G37" s="9"/>
      <c r="H37" s="9"/>
      <c r="I37" s="12"/>
      <c r="J37" s="12"/>
      <c r="K37" s="12"/>
      <c r="L37" s="12"/>
      <c r="M37" s="9"/>
      <c r="N37" s="9"/>
    </row>
    <row r="38" spans="5:14" s="6" customFormat="1">
      <c r="E38" s="9"/>
      <c r="F38" s="9"/>
      <c r="G38" s="9"/>
      <c r="H38" s="9"/>
      <c r="I38" s="12"/>
      <c r="J38" s="12"/>
      <c r="K38" s="12"/>
      <c r="L38" s="12"/>
      <c r="M38" s="9"/>
      <c r="N38" s="9"/>
    </row>
    <row r="39" spans="5:14" s="6" customFormat="1">
      <c r="E39" s="9"/>
      <c r="F39" s="9"/>
      <c r="G39" s="9"/>
      <c r="H39" s="9"/>
      <c r="I39" s="12"/>
      <c r="J39" s="12"/>
      <c r="K39" s="12"/>
      <c r="L39" s="12"/>
      <c r="M39" s="9"/>
      <c r="N39" s="9"/>
    </row>
    <row r="40" spans="5:14" s="6" customFormat="1">
      <c r="E40" s="9"/>
      <c r="F40" s="9"/>
      <c r="G40" s="9"/>
      <c r="H40" s="9"/>
      <c r="I40" s="12"/>
      <c r="J40" s="12"/>
      <c r="K40" s="12"/>
      <c r="L40" s="12"/>
      <c r="M40" s="9"/>
      <c r="N40" s="9"/>
    </row>
    <row r="41" spans="5:14" s="6" customFormat="1">
      <c r="E41" s="9"/>
      <c r="F41" s="9"/>
      <c r="G41" s="9"/>
      <c r="H41" s="9"/>
      <c r="I41" s="12"/>
      <c r="J41" s="12"/>
      <c r="K41" s="12"/>
      <c r="L41" s="12"/>
      <c r="M41" s="9"/>
      <c r="N41" s="9"/>
    </row>
    <row r="42" spans="5:14" s="6" customFormat="1">
      <c r="E42" s="9"/>
      <c r="F42" s="9"/>
      <c r="G42" s="9"/>
      <c r="H42" s="9"/>
      <c r="I42" s="12"/>
      <c r="J42" s="12"/>
      <c r="K42" s="12"/>
      <c r="L42" s="12"/>
      <c r="M42" s="9"/>
      <c r="N42" s="9"/>
    </row>
    <row r="43" spans="5:14" s="6" customFormat="1">
      <c r="E43" s="9"/>
      <c r="F43" s="9"/>
      <c r="G43" s="9"/>
      <c r="H43" s="9"/>
      <c r="I43" s="12"/>
      <c r="J43" s="12"/>
      <c r="K43" s="12"/>
      <c r="L43" s="12"/>
      <c r="M43" s="9"/>
      <c r="N43" s="9"/>
    </row>
    <row r="44" spans="5:14" s="6" customFormat="1">
      <c r="E44" s="9"/>
      <c r="F44" s="9"/>
      <c r="G44" s="9"/>
      <c r="H44" s="9"/>
      <c r="I44" s="12"/>
      <c r="J44" s="12"/>
      <c r="K44" s="12"/>
      <c r="L44" s="12"/>
      <c r="M44" s="9"/>
      <c r="N44" s="9"/>
    </row>
    <row r="45" spans="5:14" s="6" customFormat="1">
      <c r="E45" s="9"/>
      <c r="F45" s="9"/>
      <c r="G45" s="9"/>
      <c r="H45" s="9"/>
      <c r="I45" s="12"/>
      <c r="J45" s="12"/>
      <c r="K45" s="12"/>
      <c r="L45" s="12"/>
      <c r="M45" s="9"/>
      <c r="N45" s="9"/>
    </row>
    <row r="46" spans="5:14" s="6" customFormat="1">
      <c r="E46" s="9"/>
      <c r="F46" s="9"/>
      <c r="G46" s="9"/>
      <c r="H46" s="9"/>
      <c r="I46" s="12"/>
      <c r="J46" s="12"/>
      <c r="K46" s="12"/>
      <c r="L46" s="12"/>
      <c r="M46" s="9"/>
      <c r="N46" s="9"/>
    </row>
    <row r="47" spans="5:14" s="6" customFormat="1">
      <c r="E47" s="9"/>
      <c r="F47" s="9"/>
      <c r="G47" s="9"/>
      <c r="H47" s="9"/>
      <c r="I47" s="12"/>
      <c r="J47" s="12"/>
      <c r="K47" s="12"/>
      <c r="L47" s="12"/>
      <c r="M47" s="9"/>
      <c r="N47" s="9"/>
    </row>
    <row r="48" spans="5:14" s="6" customFormat="1">
      <c r="E48" s="9"/>
      <c r="F48" s="9"/>
      <c r="G48" s="9"/>
      <c r="H48" s="9"/>
      <c r="I48" s="12"/>
      <c r="J48" s="12"/>
      <c r="K48" s="12"/>
      <c r="L48" s="12"/>
      <c r="M48" s="9"/>
      <c r="N48" s="9"/>
    </row>
    <row r="51" spans="1:5">
      <c r="A51" s="1"/>
      <c r="B51" s="1"/>
      <c r="C51" s="35"/>
      <c r="D51" s="7"/>
      <c r="E51" s="10"/>
    </row>
  </sheetData>
  <mergeCells count="15">
    <mergeCell ref="A8:A9"/>
    <mergeCell ref="M26:N26"/>
    <mergeCell ref="A1:N1"/>
    <mergeCell ref="A2:N2"/>
    <mergeCell ref="A3:N3"/>
    <mergeCell ref="E8:F8"/>
    <mergeCell ref="G8:H8"/>
    <mergeCell ref="I8:J8"/>
    <mergeCell ref="M8:N8"/>
    <mergeCell ref="A26:J26"/>
    <mergeCell ref="K8:L8"/>
    <mergeCell ref="A5:N5"/>
    <mergeCell ref="D8:D9"/>
    <mergeCell ref="C8:C9"/>
    <mergeCell ref="B8:B9"/>
  </mergeCells>
  <pageMargins left="0.23622047244094491" right="0.15748031496062992" top="0.43307086614173229" bottom="0.78740157480314965" header="0.31496062992125984" footer="0.31496062992125984"/>
  <pageSetup paperSize="9" scale="85" orientation="landscape" verticalDpi="300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I14" sqref="I14"/>
    </sheetView>
  </sheetViews>
  <sheetFormatPr defaultRowHeight="15"/>
  <cols>
    <col min="1" max="1" width="5.42578125" style="2" bestFit="1" customWidth="1"/>
    <col min="2" max="2" width="8" style="2" customWidth="1"/>
    <col min="3" max="3" width="8.85546875" style="2" customWidth="1"/>
    <col min="4" max="4" width="60.42578125" style="2" customWidth="1"/>
    <col min="5" max="5" width="14.28515625" style="2" customWidth="1"/>
    <col min="6" max="6" width="15.42578125" style="2" customWidth="1"/>
    <col min="7" max="16384" width="9.140625" style="2"/>
  </cols>
  <sheetData>
    <row r="1" spans="1:18" ht="18.75">
      <c r="A1" s="67" t="s">
        <v>66</v>
      </c>
      <c r="B1" s="67"/>
      <c r="C1" s="67"/>
      <c r="D1" s="67"/>
      <c r="E1" s="67"/>
      <c r="F1" s="67"/>
    </row>
    <row r="2" spans="1:18" ht="18.75">
      <c r="A2" s="68" t="s">
        <v>67</v>
      </c>
      <c r="B2" s="68"/>
      <c r="C2" s="68"/>
      <c r="D2" s="68"/>
      <c r="E2" s="68"/>
      <c r="F2" s="68"/>
    </row>
    <row r="3" spans="1:18" ht="21" customHeight="1">
      <c r="A3" s="67" t="s">
        <v>81</v>
      </c>
      <c r="B3" s="67"/>
      <c r="C3" s="67"/>
      <c r="D3" s="67"/>
      <c r="E3" s="67"/>
      <c r="F3" s="67"/>
    </row>
    <row r="4" spans="1:18" ht="20.25" customHeight="1">
      <c r="A4" s="14"/>
      <c r="B4" s="14"/>
      <c r="C4" s="14"/>
      <c r="D4" s="14"/>
      <c r="E4" s="14"/>
      <c r="F4" s="14"/>
    </row>
    <row r="5" spans="1:18" ht="20.100000000000001" customHeight="1">
      <c r="A5" s="74" t="s">
        <v>61</v>
      </c>
      <c r="B5" s="74"/>
      <c r="C5" s="74"/>
      <c r="D5" s="74"/>
      <c r="E5" s="74"/>
      <c r="F5" s="74"/>
    </row>
    <row r="6" spans="1:18" ht="20.100000000000001" customHeight="1">
      <c r="A6" s="74" t="s">
        <v>62</v>
      </c>
      <c r="B6" s="74"/>
      <c r="C6" s="74"/>
      <c r="D6" s="74"/>
      <c r="E6" s="74"/>
      <c r="F6" s="74"/>
    </row>
    <row r="7" spans="1:18" ht="20.100000000000001" customHeight="1">
      <c r="A7" s="74" t="s">
        <v>63</v>
      </c>
      <c r="B7" s="74"/>
      <c r="C7" s="74"/>
      <c r="D7" s="74"/>
      <c r="E7" s="74"/>
      <c r="F7" s="74"/>
    </row>
    <row r="8" spans="1:18" ht="18.75" customHeight="1">
      <c r="A8" s="14"/>
      <c r="B8" s="14"/>
      <c r="C8" s="14"/>
      <c r="D8" s="14"/>
      <c r="E8" s="14"/>
      <c r="F8" s="14"/>
    </row>
    <row r="9" spans="1:18" ht="20.25" customHeight="1">
      <c r="A9" s="63" t="s">
        <v>80</v>
      </c>
      <c r="B9" s="63"/>
      <c r="C9" s="63"/>
      <c r="D9" s="63"/>
      <c r="E9" s="63"/>
      <c r="F9" s="63"/>
      <c r="G9" s="16"/>
      <c r="H9" s="16"/>
      <c r="I9" s="16"/>
      <c r="J9" s="16"/>
      <c r="K9" s="16"/>
      <c r="L9" s="16"/>
      <c r="M9" s="16"/>
      <c r="N9" s="34"/>
      <c r="O9" s="34"/>
      <c r="P9" s="34"/>
      <c r="Q9" s="34"/>
      <c r="R9" s="34"/>
    </row>
    <row r="10" spans="1:18" ht="12.75" customHeight="1">
      <c r="A10" s="15"/>
      <c r="B10" s="15"/>
      <c r="C10" s="15"/>
      <c r="D10" s="15"/>
      <c r="E10" s="15"/>
      <c r="F10" s="15"/>
    </row>
    <row r="11" spans="1:18" ht="24.75" customHeight="1">
      <c r="A11" s="49" t="s">
        <v>4</v>
      </c>
      <c r="B11" s="49" t="s">
        <v>68</v>
      </c>
      <c r="C11" s="49" t="s">
        <v>69</v>
      </c>
      <c r="D11" s="49" t="s">
        <v>7</v>
      </c>
      <c r="E11" s="40" t="s">
        <v>13</v>
      </c>
      <c r="F11" s="40" t="s">
        <v>14</v>
      </c>
    </row>
    <row r="12" spans="1:18" s="3" customFormat="1" ht="47.25">
      <c r="A12" s="41" t="s">
        <v>15</v>
      </c>
      <c r="B12" s="42">
        <v>8</v>
      </c>
      <c r="C12" s="43" t="s">
        <v>70</v>
      </c>
      <c r="D12" s="44" t="s">
        <v>71</v>
      </c>
      <c r="E12" s="45"/>
      <c r="F12" s="46"/>
    </row>
    <row r="13" spans="1:18" s="3" customFormat="1" ht="31.5">
      <c r="A13" s="41" t="s">
        <v>17</v>
      </c>
      <c r="B13" s="42">
        <v>64</v>
      </c>
      <c r="C13" s="43" t="s">
        <v>70</v>
      </c>
      <c r="D13" s="44" t="s">
        <v>72</v>
      </c>
      <c r="E13" s="45"/>
      <c r="F13" s="46"/>
    </row>
    <row r="14" spans="1:18" s="3" customFormat="1" ht="34.5" customHeight="1">
      <c r="A14" s="41" t="s">
        <v>19</v>
      </c>
      <c r="B14" s="42">
        <v>64</v>
      </c>
      <c r="C14" s="43" t="s">
        <v>70</v>
      </c>
      <c r="D14" s="44" t="s">
        <v>73</v>
      </c>
      <c r="E14" s="45"/>
      <c r="F14" s="46"/>
    </row>
    <row r="15" spans="1:18" s="3" customFormat="1" ht="94.5">
      <c r="A15" s="41" t="s">
        <v>21</v>
      </c>
      <c r="B15" s="42">
        <v>64</v>
      </c>
      <c r="C15" s="43" t="s">
        <v>70</v>
      </c>
      <c r="D15" s="47" t="s">
        <v>74</v>
      </c>
      <c r="E15" s="45"/>
      <c r="F15" s="46"/>
    </row>
    <row r="16" spans="1:18" s="3" customFormat="1" ht="15.75">
      <c r="A16" s="41" t="s">
        <v>23</v>
      </c>
      <c r="B16" s="42">
        <v>9600</v>
      </c>
      <c r="C16" s="43" t="s">
        <v>75</v>
      </c>
      <c r="D16" s="44" t="s">
        <v>76</v>
      </c>
      <c r="E16" s="45"/>
      <c r="F16" s="46"/>
    </row>
    <row r="17" spans="1:7" s="3" customFormat="1" ht="15.75">
      <c r="A17" s="41" t="s">
        <v>25</v>
      </c>
      <c r="B17" s="42">
        <v>64</v>
      </c>
      <c r="C17" s="43" t="s">
        <v>70</v>
      </c>
      <c r="D17" s="48" t="s">
        <v>77</v>
      </c>
      <c r="E17" s="45"/>
      <c r="F17" s="46"/>
    </row>
    <row r="18" spans="1:7" s="3" customFormat="1" ht="47.25">
      <c r="A18" s="41" t="s">
        <v>27</v>
      </c>
      <c r="B18" s="42">
        <v>4</v>
      </c>
      <c r="C18" s="43" t="s">
        <v>70</v>
      </c>
      <c r="D18" s="44" t="s">
        <v>78</v>
      </c>
      <c r="E18" s="45"/>
      <c r="F18" s="46"/>
    </row>
    <row r="19" spans="1:7" s="3" customFormat="1" ht="15.75">
      <c r="A19" s="41" t="s">
        <v>29</v>
      </c>
      <c r="B19" s="42">
        <v>4</v>
      </c>
      <c r="C19" s="43" t="s">
        <v>70</v>
      </c>
      <c r="D19" s="44" t="s">
        <v>79</v>
      </c>
      <c r="E19" s="45"/>
      <c r="F19" s="46"/>
    </row>
    <row r="20" spans="1:7" s="3" customFormat="1" ht="26.25" customHeight="1">
      <c r="A20" s="69" t="s">
        <v>14</v>
      </c>
      <c r="B20" s="70"/>
      <c r="C20" s="70"/>
      <c r="D20" s="70"/>
      <c r="E20" s="71"/>
      <c r="F20" s="72"/>
    </row>
    <row r="21" spans="1:7" ht="21" customHeight="1">
      <c r="A21" s="66" t="s">
        <v>47</v>
      </c>
      <c r="B21" s="66"/>
      <c r="C21" s="66"/>
      <c r="D21" s="66"/>
      <c r="E21" s="66"/>
      <c r="F21" s="66"/>
      <c r="G21" s="39"/>
    </row>
    <row r="22" spans="1:7" ht="19.5" customHeight="1">
      <c r="A22" s="65" t="s">
        <v>48</v>
      </c>
      <c r="B22" s="65"/>
      <c r="C22" s="65"/>
      <c r="D22" s="65"/>
      <c r="E22" s="65"/>
      <c r="F22" s="65"/>
      <c r="G22" s="65"/>
    </row>
    <row r="23" spans="1:7" ht="20.100000000000001" customHeight="1">
      <c r="A23" s="65" t="s">
        <v>49</v>
      </c>
      <c r="B23" s="65"/>
      <c r="C23" s="65"/>
      <c r="D23" s="65"/>
      <c r="E23" s="65"/>
      <c r="F23" s="65"/>
      <c r="G23" s="39"/>
    </row>
    <row r="24" spans="1:7" ht="20.100000000000001" customHeight="1">
      <c r="A24" s="64" t="s">
        <v>64</v>
      </c>
      <c r="B24" s="64"/>
      <c r="C24" s="64"/>
      <c r="D24" s="64"/>
      <c r="E24" s="64"/>
      <c r="F24" s="64"/>
      <c r="G24" s="39"/>
    </row>
    <row r="25" spans="1:7" ht="20.100000000000001" customHeight="1">
      <c r="A25" s="65" t="s">
        <v>65</v>
      </c>
      <c r="B25" s="65"/>
      <c r="C25" s="65"/>
      <c r="D25" s="65"/>
      <c r="E25" s="65"/>
      <c r="F25" s="65"/>
      <c r="G25" s="39"/>
    </row>
    <row r="26" spans="1:7" ht="20.100000000000001" customHeight="1">
      <c r="A26" s="65" t="s">
        <v>50</v>
      </c>
      <c r="B26" s="65"/>
      <c r="C26" s="65"/>
      <c r="D26" s="65"/>
      <c r="E26" s="65"/>
      <c r="F26" s="65"/>
      <c r="G26" s="39"/>
    </row>
    <row r="27" spans="1:7" ht="15.75">
      <c r="A27" s="65" t="s">
        <v>51</v>
      </c>
      <c r="B27" s="65"/>
      <c r="C27" s="65"/>
      <c r="D27" s="65"/>
      <c r="E27" s="65"/>
      <c r="F27" s="65"/>
      <c r="G27" s="39"/>
    </row>
    <row r="28" spans="1:7" ht="18" customHeight="1">
      <c r="A28" s="65" t="s">
        <v>52</v>
      </c>
      <c r="B28" s="65"/>
      <c r="C28" s="65"/>
      <c r="D28" s="65"/>
      <c r="E28" s="65"/>
      <c r="F28" s="65"/>
      <c r="G28" s="39"/>
    </row>
    <row r="29" spans="1:7" ht="18" customHeight="1">
      <c r="A29" s="65" t="s">
        <v>53</v>
      </c>
      <c r="B29" s="65"/>
      <c r="C29" s="65"/>
      <c r="D29" s="65"/>
      <c r="E29" s="65"/>
      <c r="F29" s="65"/>
      <c r="G29" s="39"/>
    </row>
    <row r="30" spans="1:7" ht="18" customHeight="1">
      <c r="A30" s="65" t="s">
        <v>54</v>
      </c>
      <c r="B30" s="65"/>
      <c r="C30" s="65"/>
      <c r="D30" s="65"/>
      <c r="E30" s="65"/>
      <c r="F30" s="65"/>
      <c r="G30" s="39"/>
    </row>
    <row r="31" spans="1:7" ht="18" customHeight="1">
      <c r="A31" s="65" t="s">
        <v>55</v>
      </c>
      <c r="B31" s="65"/>
      <c r="C31" s="65"/>
      <c r="D31" s="65"/>
      <c r="E31" s="65"/>
      <c r="F31" s="65"/>
      <c r="G31" s="39"/>
    </row>
    <row r="32" spans="1:7" ht="18" customHeight="1">
      <c r="A32" s="65" t="s">
        <v>56</v>
      </c>
      <c r="B32" s="65"/>
      <c r="C32" s="65"/>
      <c r="D32" s="65"/>
      <c r="E32" s="65"/>
      <c r="F32" s="65"/>
      <c r="G32" s="39"/>
    </row>
    <row r="33" spans="1:7" ht="18" customHeight="1">
      <c r="A33" s="65" t="s">
        <v>57</v>
      </c>
      <c r="B33" s="65"/>
      <c r="C33" s="65"/>
      <c r="D33" s="65"/>
      <c r="E33" s="65"/>
      <c r="F33" s="65"/>
      <c r="G33" s="39"/>
    </row>
    <row r="34" spans="1:7" ht="15.75">
      <c r="A34" s="65"/>
      <c r="B34" s="65"/>
      <c r="C34" s="65"/>
      <c r="D34" s="65"/>
      <c r="E34" s="65"/>
      <c r="F34" s="65"/>
      <c r="G34" s="39"/>
    </row>
    <row r="35" spans="1:7" ht="15.75">
      <c r="A35" s="39"/>
      <c r="B35" s="39"/>
      <c r="C35" s="39"/>
      <c r="D35" s="39"/>
      <c r="E35" s="39"/>
      <c r="F35" s="39"/>
      <c r="G35" s="39"/>
    </row>
    <row r="36" spans="1:7" ht="15.75">
      <c r="A36" s="65" t="s">
        <v>58</v>
      </c>
      <c r="B36" s="65"/>
      <c r="C36" s="65"/>
      <c r="D36" s="65"/>
      <c r="E36" s="65"/>
      <c r="F36" s="65"/>
      <c r="G36" s="39"/>
    </row>
    <row r="37" spans="1:7" ht="15.75">
      <c r="A37" s="39"/>
      <c r="B37" s="39"/>
      <c r="C37" s="39"/>
      <c r="D37" s="39"/>
      <c r="E37" s="39"/>
      <c r="F37" s="39"/>
      <c r="G37" s="39"/>
    </row>
    <row r="38" spans="1:7" ht="15.75">
      <c r="A38" s="73" t="s">
        <v>59</v>
      </c>
      <c r="B38" s="73"/>
      <c r="C38" s="73"/>
      <c r="D38" s="73"/>
      <c r="E38" s="73"/>
      <c r="F38" s="73"/>
      <c r="G38" s="39"/>
    </row>
    <row r="39" spans="1:7" ht="15.75">
      <c r="A39" s="73" t="s">
        <v>60</v>
      </c>
      <c r="B39" s="73"/>
      <c r="C39" s="73"/>
      <c r="D39" s="73"/>
      <c r="E39" s="73"/>
      <c r="F39" s="73"/>
      <c r="G39" s="39"/>
    </row>
  </sheetData>
  <mergeCells count="26">
    <mergeCell ref="A39:F39"/>
    <mergeCell ref="A5:F5"/>
    <mergeCell ref="A6:F6"/>
    <mergeCell ref="A7:F7"/>
    <mergeCell ref="A32:F32"/>
    <mergeCell ref="A33:F33"/>
    <mergeCell ref="A34:F34"/>
    <mergeCell ref="A36:F36"/>
    <mergeCell ref="A38:F38"/>
    <mergeCell ref="A27:F27"/>
    <mergeCell ref="A28:F28"/>
    <mergeCell ref="A29:F29"/>
    <mergeCell ref="A30:F30"/>
    <mergeCell ref="A31:F31"/>
    <mergeCell ref="A26:F26"/>
    <mergeCell ref="A23:F23"/>
    <mergeCell ref="A1:F1"/>
    <mergeCell ref="A2:F2"/>
    <mergeCell ref="A9:F9"/>
    <mergeCell ref="A20:D20"/>
    <mergeCell ref="E20:F20"/>
    <mergeCell ref="A24:F24"/>
    <mergeCell ref="A25:F25"/>
    <mergeCell ref="A21:F21"/>
    <mergeCell ref="A22:G22"/>
    <mergeCell ref="A3:F3"/>
  </mergeCells>
  <pageMargins left="0.511811024" right="0.31" top="0.78740157499999996" bottom="0.78740157499999996" header="0.31496062000000002" footer="0.31496062000000002"/>
  <pageSetup paperSize="9"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MEDIA</vt:lpstr>
      <vt:lpstr>ANEXO I</vt:lpstr>
      <vt:lpstr>'ANEXO I'!Area_de_impressao</vt:lpstr>
      <vt:lpstr>MEDIA!Area_de_impressao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Compras1</dc:creator>
  <cp:lastModifiedBy>Margareth</cp:lastModifiedBy>
  <cp:revision/>
  <cp:lastPrinted>2018-06-04T18:08:08Z</cp:lastPrinted>
  <dcterms:created xsi:type="dcterms:W3CDTF">2016-01-05T11:38:57Z</dcterms:created>
  <dcterms:modified xsi:type="dcterms:W3CDTF">2018-06-04T18:09:17Z</dcterms:modified>
</cp:coreProperties>
</file>