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480" windowHeight="7935" firstSheet="3" activeTab="3"/>
  </bookViews>
  <sheets>
    <sheet name="Agosto2017" sheetId="24" r:id="rId1"/>
    <sheet name="Outubro2017" sheetId="25" r:id="rId2"/>
    <sheet name="Novembro2017" sheetId="26" r:id="rId3"/>
    <sheet name="001" sheetId="32" r:id="rId4"/>
  </sheets>
  <definedNames>
    <definedName name="_xlnm.Print_Area" localSheetId="3">'001'!$A$1:$F$190</definedName>
  </definedNames>
  <calcPr calcId="124519"/>
</workbook>
</file>

<file path=xl/calcChain.xml><?xml version="1.0" encoding="utf-8"?>
<calcChain xmlns="http://schemas.openxmlformats.org/spreadsheetml/2006/main">
  <c r="F39" i="26"/>
  <c r="L108"/>
  <c r="J108"/>
  <c r="H108"/>
  <c r="L107"/>
  <c r="J107"/>
  <c r="H107"/>
  <c r="L106"/>
  <c r="J106"/>
  <c r="H106"/>
  <c r="L105"/>
  <c r="J105"/>
  <c r="H105"/>
  <c r="L104"/>
  <c r="J104"/>
  <c r="H104"/>
  <c r="L103"/>
  <c r="J103"/>
  <c r="H103"/>
  <c r="L102"/>
  <c r="J102"/>
  <c r="H102"/>
  <c r="L101"/>
  <c r="J101"/>
  <c r="H101"/>
  <c r="L100"/>
  <c r="J100"/>
  <c r="H100"/>
  <c r="L99"/>
  <c r="J99"/>
  <c r="H99"/>
  <c r="L98"/>
  <c r="J98"/>
  <c r="H98"/>
  <c r="L97"/>
  <c r="J97"/>
  <c r="H97"/>
  <c r="L96"/>
  <c r="J96"/>
  <c r="H96"/>
  <c r="L95"/>
  <c r="J95"/>
  <c r="H95"/>
  <c r="L94"/>
  <c r="J94"/>
  <c r="H94"/>
  <c r="L93"/>
  <c r="J93"/>
  <c r="H93"/>
  <c r="L92"/>
  <c r="J92"/>
  <c r="H92"/>
  <c r="L91"/>
  <c r="J91"/>
  <c r="H91"/>
  <c r="L90"/>
  <c r="J90"/>
  <c r="H90"/>
  <c r="L89"/>
  <c r="J89"/>
  <c r="H89"/>
  <c r="L88"/>
  <c r="J88"/>
  <c r="H88"/>
  <c r="L87"/>
  <c r="J87"/>
  <c r="H87"/>
  <c r="L86"/>
  <c r="J86"/>
  <c r="H86"/>
  <c r="L85"/>
  <c r="J85"/>
  <c r="H85"/>
  <c r="L84"/>
  <c r="J84"/>
  <c r="H84"/>
  <c r="L83"/>
  <c r="J83"/>
  <c r="H83"/>
  <c r="L82"/>
  <c r="J82"/>
  <c r="H82"/>
  <c r="L81"/>
  <c r="J81"/>
  <c r="H81"/>
  <c r="L80"/>
  <c r="J80"/>
  <c r="H80"/>
  <c r="L79"/>
  <c r="J79"/>
  <c r="H79"/>
  <c r="L78"/>
  <c r="J78"/>
  <c r="H78"/>
  <c r="L77"/>
  <c r="J77"/>
  <c r="H77"/>
  <c r="L76"/>
  <c r="J76"/>
  <c r="H76"/>
  <c r="L75"/>
  <c r="J75"/>
  <c r="H75"/>
  <c r="L74"/>
  <c r="J74"/>
  <c r="H74"/>
  <c r="L73"/>
  <c r="J73"/>
  <c r="H73"/>
  <c r="L72"/>
  <c r="J72"/>
  <c r="H72"/>
  <c r="L71"/>
  <c r="J71"/>
  <c r="H71"/>
  <c r="L70"/>
  <c r="J70"/>
  <c r="H70"/>
  <c r="L69"/>
  <c r="J69"/>
  <c r="H69"/>
  <c r="L68"/>
  <c r="J68"/>
  <c r="H68"/>
  <c r="L67"/>
  <c r="J67"/>
  <c r="H67"/>
  <c r="L66"/>
  <c r="J66"/>
  <c r="H66"/>
  <c r="L65"/>
  <c r="J65"/>
  <c r="H65"/>
  <c r="L64"/>
  <c r="J64"/>
  <c r="H64"/>
  <c r="L63"/>
  <c r="J63"/>
  <c r="H63"/>
  <c r="L62"/>
  <c r="J62"/>
  <c r="H62"/>
  <c r="L61"/>
  <c r="J61"/>
  <c r="H61"/>
  <c r="L60"/>
  <c r="J60"/>
  <c r="H60"/>
  <c r="L59"/>
  <c r="J59"/>
  <c r="H59"/>
  <c r="L58"/>
  <c r="J58"/>
  <c r="H58"/>
  <c r="L57"/>
  <c r="J57"/>
  <c r="H57"/>
  <c r="L56"/>
  <c r="J56"/>
  <c r="H56"/>
  <c r="L55"/>
  <c r="J55"/>
  <c r="H55"/>
  <c r="L54"/>
  <c r="J54"/>
  <c r="H54"/>
  <c r="L53"/>
  <c r="J53"/>
  <c r="H53"/>
  <c r="L52"/>
  <c r="J52"/>
  <c r="H52"/>
  <c r="L51"/>
  <c r="J51"/>
  <c r="H51"/>
  <c r="L50"/>
  <c r="J50"/>
  <c r="H50"/>
  <c r="L49"/>
  <c r="J49"/>
  <c r="H49"/>
  <c r="L48"/>
  <c r="J48"/>
  <c r="H48"/>
  <c r="L47"/>
  <c r="J47"/>
  <c r="H47"/>
  <c r="L46"/>
  <c r="J46"/>
  <c r="H46"/>
  <c r="L45"/>
  <c r="J45"/>
  <c r="H45"/>
  <c r="L44"/>
  <c r="J44"/>
  <c r="H44"/>
  <c r="L43"/>
  <c r="J43"/>
  <c r="H43"/>
  <c r="L42"/>
  <c r="J42"/>
  <c r="H42"/>
  <c r="L41"/>
  <c r="J41"/>
  <c r="H41"/>
  <c r="L40"/>
  <c r="J40"/>
  <c r="H40"/>
  <c r="L39"/>
  <c r="J39"/>
  <c r="H39"/>
  <c r="L38"/>
  <c r="J38"/>
  <c r="H38"/>
  <c r="L37"/>
  <c r="J37"/>
  <c r="H37"/>
  <c r="L36"/>
  <c r="J36"/>
  <c r="H36"/>
  <c r="L35"/>
  <c r="J35"/>
  <c r="H35"/>
  <c r="L34"/>
  <c r="J34"/>
  <c r="H34"/>
  <c r="L33"/>
  <c r="J33"/>
  <c r="H33"/>
  <c r="L32"/>
  <c r="J32"/>
  <c r="H32"/>
  <c r="L31"/>
  <c r="J31"/>
  <c r="I109" s="1"/>
  <c r="H31"/>
  <c r="L30"/>
  <c r="H30"/>
  <c r="L29"/>
  <c r="H29"/>
  <c r="L28"/>
  <c r="H28"/>
  <c r="L27"/>
  <c r="H27"/>
  <c r="L26"/>
  <c r="H26"/>
  <c r="L25"/>
  <c r="H25"/>
  <c r="L24"/>
  <c r="H24"/>
  <c r="L23"/>
  <c r="H23"/>
  <c r="L22"/>
  <c r="H22"/>
  <c r="L21"/>
  <c r="H21"/>
  <c r="L20"/>
  <c r="H20"/>
  <c r="L19"/>
  <c r="H19"/>
  <c r="L18"/>
  <c r="H18"/>
  <c r="L17"/>
  <c r="H17"/>
  <c r="L16"/>
  <c r="H16"/>
  <c r="L15"/>
  <c r="H15"/>
  <c r="L14"/>
  <c r="H14"/>
  <c r="L13"/>
  <c r="H13"/>
  <c r="L12"/>
  <c r="H12"/>
  <c r="L11"/>
  <c r="H11"/>
  <c r="L10"/>
  <c r="H10"/>
  <c r="L108" i="25"/>
  <c r="J108"/>
  <c r="H108"/>
  <c r="L107"/>
  <c r="J107"/>
  <c r="H107"/>
  <c r="L106"/>
  <c r="J106"/>
  <c r="H106"/>
  <c r="L105"/>
  <c r="J105"/>
  <c r="H105"/>
  <c r="L104"/>
  <c r="J104"/>
  <c r="H104"/>
  <c r="L103"/>
  <c r="J103"/>
  <c r="H103"/>
  <c r="L102"/>
  <c r="J102"/>
  <c r="H102"/>
  <c r="L101"/>
  <c r="J101"/>
  <c r="H101"/>
  <c r="L100"/>
  <c r="J100"/>
  <c r="H100"/>
  <c r="L99"/>
  <c r="J99"/>
  <c r="H99"/>
  <c r="L98"/>
  <c r="J98"/>
  <c r="H98"/>
  <c r="L97"/>
  <c r="J97"/>
  <c r="H97"/>
  <c r="L96"/>
  <c r="J96"/>
  <c r="H96"/>
  <c r="L95"/>
  <c r="J95"/>
  <c r="H95"/>
  <c r="L94"/>
  <c r="J94"/>
  <c r="H94"/>
  <c r="L93"/>
  <c r="J93"/>
  <c r="H93"/>
  <c r="L92"/>
  <c r="J92"/>
  <c r="H92"/>
  <c r="L91"/>
  <c r="J91"/>
  <c r="H91"/>
  <c r="L90"/>
  <c r="J90"/>
  <c r="H90"/>
  <c r="L89"/>
  <c r="J89"/>
  <c r="H89"/>
  <c r="L88"/>
  <c r="J88"/>
  <c r="H88"/>
  <c r="L87"/>
  <c r="J87"/>
  <c r="H87"/>
  <c r="L86"/>
  <c r="J86"/>
  <c r="H86"/>
  <c r="L85"/>
  <c r="J85"/>
  <c r="H85"/>
  <c r="L84"/>
  <c r="J84"/>
  <c r="H84"/>
  <c r="L83"/>
  <c r="J83"/>
  <c r="H83"/>
  <c r="L82"/>
  <c r="J82"/>
  <c r="H82"/>
  <c r="L81"/>
  <c r="J81"/>
  <c r="H81"/>
  <c r="L80"/>
  <c r="J80"/>
  <c r="H80"/>
  <c r="L79"/>
  <c r="J79"/>
  <c r="H79"/>
  <c r="L78"/>
  <c r="J78"/>
  <c r="H78"/>
  <c r="L77"/>
  <c r="J77"/>
  <c r="H77"/>
  <c r="L76"/>
  <c r="J76"/>
  <c r="H76"/>
  <c r="L75"/>
  <c r="J75"/>
  <c r="H75"/>
  <c r="L74"/>
  <c r="J74"/>
  <c r="H74"/>
  <c r="L73"/>
  <c r="J73"/>
  <c r="H73"/>
  <c r="L72"/>
  <c r="J72"/>
  <c r="H72"/>
  <c r="L71"/>
  <c r="J71"/>
  <c r="H71"/>
  <c r="L70"/>
  <c r="J70"/>
  <c r="H70"/>
  <c r="L69"/>
  <c r="J69"/>
  <c r="H69"/>
  <c r="L68"/>
  <c r="J68"/>
  <c r="H68"/>
  <c r="L67"/>
  <c r="J67"/>
  <c r="H67"/>
  <c r="L66"/>
  <c r="J66"/>
  <c r="H66"/>
  <c r="L65"/>
  <c r="J65"/>
  <c r="H65"/>
  <c r="L64"/>
  <c r="J64"/>
  <c r="H64"/>
  <c r="L63"/>
  <c r="J63"/>
  <c r="H63"/>
  <c r="L62"/>
  <c r="J62"/>
  <c r="H62"/>
  <c r="L61"/>
  <c r="J61"/>
  <c r="H61"/>
  <c r="L60"/>
  <c r="J60"/>
  <c r="H60"/>
  <c r="L59"/>
  <c r="J59"/>
  <c r="H59"/>
  <c r="L58"/>
  <c r="J58"/>
  <c r="H58"/>
  <c r="L57"/>
  <c r="J57"/>
  <c r="H57"/>
  <c r="L56"/>
  <c r="J56"/>
  <c r="H56"/>
  <c r="L55"/>
  <c r="J55"/>
  <c r="H55"/>
  <c r="L54"/>
  <c r="J54"/>
  <c r="H54"/>
  <c r="L53"/>
  <c r="J53"/>
  <c r="H53"/>
  <c r="L52"/>
  <c r="J52"/>
  <c r="H52"/>
  <c r="L51"/>
  <c r="J51"/>
  <c r="H51"/>
  <c r="L50"/>
  <c r="J50"/>
  <c r="H50"/>
  <c r="L49"/>
  <c r="J49"/>
  <c r="H49"/>
  <c r="L48"/>
  <c r="J48"/>
  <c r="H48"/>
  <c r="L47"/>
  <c r="J47"/>
  <c r="H47"/>
  <c r="L46"/>
  <c r="J46"/>
  <c r="H46"/>
  <c r="L45"/>
  <c r="J45"/>
  <c r="H45"/>
  <c r="L44"/>
  <c r="J44"/>
  <c r="H44"/>
  <c r="L43"/>
  <c r="J43"/>
  <c r="H43"/>
  <c r="L42"/>
  <c r="J42"/>
  <c r="H42"/>
  <c r="L41"/>
  <c r="J41"/>
  <c r="H41"/>
  <c r="L40"/>
  <c r="J40"/>
  <c r="H40"/>
  <c r="L39"/>
  <c r="J39"/>
  <c r="H39"/>
  <c r="L38"/>
  <c r="J38"/>
  <c r="H38"/>
  <c r="L37"/>
  <c r="J37"/>
  <c r="H37"/>
  <c r="L36"/>
  <c r="J36"/>
  <c r="H36"/>
  <c r="L35"/>
  <c r="J35"/>
  <c r="H35"/>
  <c r="L34"/>
  <c r="J34"/>
  <c r="H34"/>
  <c r="L33"/>
  <c r="J33"/>
  <c r="H33"/>
  <c r="L32"/>
  <c r="J32"/>
  <c r="H32"/>
  <c r="L31"/>
  <c r="J31"/>
  <c r="H31"/>
  <c r="L30"/>
  <c r="H30"/>
  <c r="L29"/>
  <c r="H29"/>
  <c r="L28"/>
  <c r="H28"/>
  <c r="L27"/>
  <c r="H27"/>
  <c r="L26"/>
  <c r="H26"/>
  <c r="L25"/>
  <c r="H25"/>
  <c r="L24"/>
  <c r="H24"/>
  <c r="L23"/>
  <c r="H23"/>
  <c r="L22"/>
  <c r="H22"/>
  <c r="L21"/>
  <c r="H21"/>
  <c r="L20"/>
  <c r="H20"/>
  <c r="L19"/>
  <c r="H19"/>
  <c r="L18"/>
  <c r="H18"/>
  <c r="L17"/>
  <c r="H17"/>
  <c r="L16"/>
  <c r="H16"/>
  <c r="L15"/>
  <c r="H15"/>
  <c r="L14"/>
  <c r="H14"/>
  <c r="L13"/>
  <c r="H13"/>
  <c r="L12"/>
  <c r="H12"/>
  <c r="L11"/>
  <c r="H11"/>
  <c r="L10"/>
  <c r="H10"/>
  <c r="G109" l="1"/>
  <c r="G109" i="26"/>
  <c r="K109"/>
  <c r="I109" i="25"/>
  <c r="K109"/>
  <c r="L108" i="24" l="1"/>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31"/>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
  <c r="C67"/>
  <c r="C67" i="25" s="1"/>
  <c r="C67" i="26" s="1"/>
  <c r="C68" i="24"/>
  <c r="C68" i="25" s="1"/>
  <c r="C68" i="26" s="1"/>
  <c r="C69" i="24"/>
  <c r="C69" i="25" s="1"/>
  <c r="C69" i="26" s="1"/>
  <c r="C70" i="24"/>
  <c r="C70" i="25" s="1"/>
  <c r="C70" i="26" s="1"/>
  <c r="C71" i="24"/>
  <c r="C71" i="25" s="1"/>
  <c r="C71" i="26" s="1"/>
  <c r="C72" i="24"/>
  <c r="C72" i="25" s="1"/>
  <c r="C72" i="26" s="1"/>
  <c r="C73" i="24"/>
  <c r="C73" i="25" s="1"/>
  <c r="C73" i="26" s="1"/>
  <c r="C74" i="24"/>
  <c r="C74" i="25" s="1"/>
  <c r="C74" i="26" s="1"/>
  <c r="C75" i="24"/>
  <c r="C75" i="25" s="1"/>
  <c r="C75" i="26" s="1"/>
  <c r="C76" i="24"/>
  <c r="C76" i="25" s="1"/>
  <c r="C76" i="26" s="1"/>
  <c r="C77" i="24"/>
  <c r="C77" i="25" s="1"/>
  <c r="C77" i="26" s="1"/>
  <c r="C78" i="24"/>
  <c r="C78" i="25" s="1"/>
  <c r="C78" i="26" s="1"/>
  <c r="C79" i="24"/>
  <c r="C79" i="25" s="1"/>
  <c r="C79" i="26" s="1"/>
  <c r="C80" i="24"/>
  <c r="C80" i="25" s="1"/>
  <c r="C80" i="26" s="1"/>
  <c r="C81" i="24"/>
  <c r="C81" i="25" s="1"/>
  <c r="C81" i="26" s="1"/>
  <c r="C82" i="24"/>
  <c r="C82" i="25" s="1"/>
  <c r="C82" i="26" s="1"/>
  <c r="C83" i="24"/>
  <c r="C83" i="25" s="1"/>
  <c r="C83" i="26" s="1"/>
  <c r="C84" i="24"/>
  <c r="C84" i="25" s="1"/>
  <c r="C84" i="26" s="1"/>
  <c r="C85" i="24"/>
  <c r="C85" i="25" s="1"/>
  <c r="C85" i="26" s="1"/>
  <c r="C86" i="24"/>
  <c r="C86" i="25" s="1"/>
  <c r="C86" i="26" s="1"/>
  <c r="C87" i="24"/>
  <c r="C87" i="25" s="1"/>
  <c r="C87" i="26" s="1"/>
  <c r="C88" i="24"/>
  <c r="C88" i="25" s="1"/>
  <c r="C88" i="26" s="1"/>
  <c r="C89" i="24"/>
  <c r="C89" i="25" s="1"/>
  <c r="C89" i="26" s="1"/>
  <c r="C90" i="24"/>
  <c r="C90" i="25" s="1"/>
  <c r="C90" i="26" s="1"/>
  <c r="C91" i="24"/>
  <c r="C91" i="25" s="1"/>
  <c r="C91" i="26" s="1"/>
  <c r="C92" i="24"/>
  <c r="C92" i="25" s="1"/>
  <c r="C92" i="26" s="1"/>
  <c r="C93" i="24"/>
  <c r="C93" i="25" s="1"/>
  <c r="C93" i="26" s="1"/>
  <c r="C94" i="24"/>
  <c r="C94" i="25" s="1"/>
  <c r="C94" i="26" s="1"/>
  <c r="C95" i="24"/>
  <c r="C95" i="25" s="1"/>
  <c r="C95" i="26" s="1"/>
  <c r="C96" i="24"/>
  <c r="C96" i="25" s="1"/>
  <c r="C96" i="26" s="1"/>
  <c r="C97" i="24"/>
  <c r="C97" i="25" s="1"/>
  <c r="C97" i="26" s="1"/>
  <c r="C98" i="24"/>
  <c r="C98" i="25" s="1"/>
  <c r="C98" i="26" s="1"/>
  <c r="C99" i="24"/>
  <c r="C99" i="25" s="1"/>
  <c r="C99" i="26" s="1"/>
  <c r="C100" i="24"/>
  <c r="C100" i="25" s="1"/>
  <c r="C100" i="26" s="1"/>
  <c r="C101" i="24"/>
  <c r="C101" i="25" s="1"/>
  <c r="C101" i="26" s="1"/>
  <c r="C102" i="24"/>
  <c r="C102" i="25" s="1"/>
  <c r="C102" i="26" s="1"/>
  <c r="C103" i="24"/>
  <c r="C103" i="25" s="1"/>
  <c r="C103" i="26" s="1"/>
  <c r="C104" i="24"/>
  <c r="C104" i="25" s="1"/>
  <c r="C104" i="26" s="1"/>
  <c r="C105" i="24"/>
  <c r="C105" i="25" s="1"/>
  <c r="C105" i="26" s="1"/>
  <c r="C106" i="24"/>
  <c r="C106" i="25" s="1"/>
  <c r="C106" i="26" s="1"/>
  <c r="C107" i="24"/>
  <c r="C107" i="25" s="1"/>
  <c r="C107" i="26" s="1"/>
  <c r="C108" i="24"/>
  <c r="C108" i="25" s="1"/>
  <c r="C108" i="26" s="1"/>
  <c r="C11" i="24"/>
  <c r="C11" i="25" s="1"/>
  <c r="C11" i="26" s="1"/>
  <c r="C12" i="24"/>
  <c r="C12" i="25" s="1"/>
  <c r="C12" i="26" s="1"/>
  <c r="C13" i="24"/>
  <c r="C13" i="25" s="1"/>
  <c r="C13" i="26" s="1"/>
  <c r="C14" i="24"/>
  <c r="C14" i="25" s="1"/>
  <c r="C14" i="26" s="1"/>
  <c r="C15" i="24"/>
  <c r="C15" i="25" s="1"/>
  <c r="C15" i="26" s="1"/>
  <c r="C16" i="24"/>
  <c r="C16" i="25" s="1"/>
  <c r="C16" i="26" s="1"/>
  <c r="C17" i="24"/>
  <c r="C17" i="25" s="1"/>
  <c r="C17" i="26" s="1"/>
  <c r="C18" i="24"/>
  <c r="C18" i="25" s="1"/>
  <c r="C18" i="26" s="1"/>
  <c r="C19" i="24"/>
  <c r="C19" i="25" s="1"/>
  <c r="C19" i="26" s="1"/>
  <c r="C20" i="24"/>
  <c r="C20" i="25" s="1"/>
  <c r="C20" i="26" s="1"/>
  <c r="C21" i="24"/>
  <c r="C21" i="25" s="1"/>
  <c r="C21" i="26" s="1"/>
  <c r="C22" i="24"/>
  <c r="C22" i="25" s="1"/>
  <c r="C22" i="26" s="1"/>
  <c r="C23" i="24"/>
  <c r="C23" i="25" s="1"/>
  <c r="C23" i="26" s="1"/>
  <c r="C24" i="24"/>
  <c r="C24" i="25" s="1"/>
  <c r="C24" i="26" s="1"/>
  <c r="C25" i="24"/>
  <c r="C25" i="25" s="1"/>
  <c r="C25" i="26" s="1"/>
  <c r="C26" i="24"/>
  <c r="C26" i="25" s="1"/>
  <c r="C26" i="26" s="1"/>
  <c r="C27" i="24"/>
  <c r="C27" i="25" s="1"/>
  <c r="C27" i="26" s="1"/>
  <c r="C28" i="24"/>
  <c r="C28" i="25" s="1"/>
  <c r="C28" i="26" s="1"/>
  <c r="C29" i="24"/>
  <c r="C29" i="25" s="1"/>
  <c r="C29" i="26" s="1"/>
  <c r="C30" i="24"/>
  <c r="C30" i="25" s="1"/>
  <c r="C30" i="26" s="1"/>
  <c r="C31" i="24"/>
  <c r="C31" i="25" s="1"/>
  <c r="C31" i="26" s="1"/>
  <c r="C32" i="24"/>
  <c r="C32" i="25" s="1"/>
  <c r="C32" i="26" s="1"/>
  <c r="C33" i="24"/>
  <c r="C33" i="25" s="1"/>
  <c r="C33" i="26" s="1"/>
  <c r="C34" i="24"/>
  <c r="C34" i="25" s="1"/>
  <c r="C34" i="26" s="1"/>
  <c r="C35" i="24"/>
  <c r="C35" i="25" s="1"/>
  <c r="C35" i="26" s="1"/>
  <c r="C36" i="24"/>
  <c r="C36" i="25" s="1"/>
  <c r="C36" i="26" s="1"/>
  <c r="C37" i="24"/>
  <c r="C37" i="25" s="1"/>
  <c r="C37" i="26" s="1"/>
  <c r="C38" i="24"/>
  <c r="C38" i="25" s="1"/>
  <c r="C38" i="26" s="1"/>
  <c r="C39" i="24"/>
  <c r="C39" i="25" s="1"/>
  <c r="C39" i="26" s="1"/>
  <c r="C40" i="24"/>
  <c r="C40" i="25" s="1"/>
  <c r="C40" i="26" s="1"/>
  <c r="C41" i="24"/>
  <c r="C41" i="25" s="1"/>
  <c r="C41" i="26" s="1"/>
  <c r="C42" i="24"/>
  <c r="C42" i="25" s="1"/>
  <c r="C42" i="26" s="1"/>
  <c r="C43" i="24"/>
  <c r="C43" i="25" s="1"/>
  <c r="C43" i="26" s="1"/>
  <c r="C44" i="24"/>
  <c r="C44" i="25" s="1"/>
  <c r="C44" i="26" s="1"/>
  <c r="C45" i="24"/>
  <c r="C45" i="25" s="1"/>
  <c r="C45" i="26" s="1"/>
  <c r="C46" i="24"/>
  <c r="C46" i="25" s="1"/>
  <c r="C46" i="26" s="1"/>
  <c r="C47" i="24"/>
  <c r="C47" i="25" s="1"/>
  <c r="C47" i="26" s="1"/>
  <c r="C48" i="24"/>
  <c r="C48" i="25" s="1"/>
  <c r="C48" i="26" s="1"/>
  <c r="C49" i="24"/>
  <c r="C49" i="25" s="1"/>
  <c r="C49" i="26" s="1"/>
  <c r="C50" i="24"/>
  <c r="C50" i="25" s="1"/>
  <c r="C50" i="26" s="1"/>
  <c r="C51" i="24"/>
  <c r="C51" i="25" s="1"/>
  <c r="C51" i="26" s="1"/>
  <c r="C52" i="24"/>
  <c r="C52" i="25" s="1"/>
  <c r="C52" i="26" s="1"/>
  <c r="C53" i="24"/>
  <c r="C53" i="25" s="1"/>
  <c r="C53" i="26" s="1"/>
  <c r="C54" i="24"/>
  <c r="C54" i="25" s="1"/>
  <c r="C54" i="26" s="1"/>
  <c r="C55" i="24"/>
  <c r="C55" i="25" s="1"/>
  <c r="C55" i="26" s="1"/>
  <c r="C56" i="24"/>
  <c r="C56" i="25" s="1"/>
  <c r="C56" i="26" s="1"/>
  <c r="C57" i="24"/>
  <c r="C57" i="25" s="1"/>
  <c r="C57" i="26" s="1"/>
  <c r="C58" i="24"/>
  <c r="C58" i="25" s="1"/>
  <c r="C58" i="26" s="1"/>
  <c r="C59" i="24"/>
  <c r="C59" i="25" s="1"/>
  <c r="C59" i="26" s="1"/>
  <c r="C60" i="24"/>
  <c r="C60" i="25" s="1"/>
  <c r="C60" i="26" s="1"/>
  <c r="C61" i="24"/>
  <c r="C61" i="25" s="1"/>
  <c r="C61" i="26" s="1"/>
  <c r="C62" i="24"/>
  <c r="C62" i="25" s="1"/>
  <c r="C62" i="26" s="1"/>
  <c r="C63" i="24"/>
  <c r="C63" i="25" s="1"/>
  <c r="C63" i="26" s="1"/>
  <c r="C64" i="24"/>
  <c r="C64" i="25" s="1"/>
  <c r="C64" i="26" s="1"/>
  <c r="C65" i="24"/>
  <c r="C65" i="25" s="1"/>
  <c r="C65" i="26" s="1"/>
  <c r="C66" i="24"/>
  <c r="C66" i="25" s="1"/>
  <c r="C66" i="26" s="1"/>
  <c r="C10" i="24"/>
  <c r="C10" i="25" s="1"/>
  <c r="C10" i="26" s="1"/>
  <c r="K109" i="24" l="1"/>
  <c r="I109"/>
  <c r="G109"/>
</calcChain>
</file>

<file path=xl/sharedStrings.xml><?xml version="1.0" encoding="utf-8"?>
<sst xmlns="http://schemas.openxmlformats.org/spreadsheetml/2006/main" count="1462" uniqueCount="463">
  <si>
    <t>MUNICÍPIO DE SANTO ANTÔNIO DE PÁDUA</t>
  </si>
  <si>
    <t>Estado do Rio de Janeiro</t>
  </si>
  <si>
    <t>ITEM</t>
  </si>
  <si>
    <t>UN.</t>
  </si>
  <si>
    <t>DESCRIÇÃO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</si>
  <si>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</si>
  <si>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</si>
  <si>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</si>
  <si>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</si>
  <si>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</si>
  <si>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</si>
  <si>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</si>
  <si>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</si>
  <si>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</si>
  <si>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</si>
  <si>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</si>
  <si>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</si>
  <si>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</si>
  <si>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</si>
  <si>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</si>
  <si>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</si>
  <si>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</si>
  <si>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</si>
  <si>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</si>
  <si>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</si>
  <si>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</si>
  <si>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</si>
  <si>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</si>
  <si>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</si>
  <si>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</si>
  <si>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</si>
  <si>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</si>
  <si>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</si>
  <si>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</si>
  <si>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</si>
  <si>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</si>
  <si>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</si>
  <si>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</si>
  <si>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</si>
  <si>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</si>
  <si>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</si>
  <si>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</si>
  <si>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</si>
  <si>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</si>
  <si>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</si>
  <si>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</si>
  <si>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</si>
  <si>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</si>
  <si>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</si>
  <si>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</si>
  <si>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</si>
  <si>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</si>
  <si>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</si>
  <si>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</si>
  <si>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</si>
  <si>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</si>
  <si>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</si>
  <si>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</si>
  <si>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</si>
  <si>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</si>
  <si>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</si>
  <si>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</si>
  <si>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</si>
  <si>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</si>
  <si>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</si>
  <si>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</si>
  <si>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066</t>
  </si>
  <si>
    <t>077</t>
  </si>
  <si>
    <t>084</t>
  </si>
  <si>
    <t>TOTAL</t>
  </si>
  <si>
    <t>UNIT</t>
  </si>
  <si>
    <t>QT.</t>
  </si>
  <si>
    <t>062</t>
  </si>
  <si>
    <t>063</t>
  </si>
  <si>
    <t>064</t>
  </si>
  <si>
    <t>065</t>
  </si>
  <si>
    <t>067</t>
  </si>
  <si>
    <t>068</t>
  </si>
  <si>
    <t>069</t>
  </si>
  <si>
    <t>070</t>
  </si>
  <si>
    <t>071</t>
  </si>
  <si>
    <t>072</t>
  </si>
  <si>
    <t>073</t>
  </si>
  <si>
    <t>074</t>
  </si>
  <si>
    <t>075</t>
  </si>
  <si>
    <t>076</t>
  </si>
  <si>
    <t>078</t>
  </si>
  <si>
    <t>079</t>
  </si>
  <si>
    <t>080</t>
  </si>
  <si>
    <t>081</t>
  </si>
  <si>
    <t>082</t>
  </si>
  <si>
    <t>083</t>
  </si>
  <si>
    <t>085</t>
  </si>
  <si>
    <t>086</t>
  </si>
  <si>
    <t>087</t>
  </si>
  <si>
    <t>088</t>
  </si>
  <si>
    <t>089</t>
  </si>
  <si>
    <t>090</t>
  </si>
  <si>
    <t>091</t>
  </si>
  <si>
    <t>PLANILHA GERENCIADORA</t>
  </si>
  <si>
    <t>Solicitação</t>
  </si>
  <si>
    <t>RESTANTE</t>
  </si>
  <si>
    <t>Aduela  confeccionada em angelim pedra, medida2,10 x 0,60/0,70/0,80 x 0,13 x 0,03 (alt x larg X esp), com rebaixo 0,003, montada e lixada.</t>
  </si>
  <si>
    <t>Metro aduela confeccionada em Angelim pedra,medida 0,13 x 0,03, rebaixo de 0,003 lixada.</t>
  </si>
  <si>
    <t>Metro aduela confeccionada em Angelim pedra,medida 0,15 x 0,03, com rebaixo 0,003, lixada.</t>
  </si>
  <si>
    <t xml:space="preserve">Aduela confeccionada em angelim pedra, medida2,10 x 0,60/0, 70/0, 80 x 0, 15 x 0,03 (alt x larg x esp),com rebaixo 0,003, montada e lixada. </t>
  </si>
  <si>
    <t>Jogo alisar confeccionado em  angelim  pedra, medida p/ porta 2,10 x 1,00 x 0,05 x 0,01 ( jogo com 4 pçs de 2,20 m x 5 x 1 e 2 pcs de 1,00 x 5 x 1), lixado.</t>
  </si>
  <si>
    <t xml:space="preserve"> Jogo alisar angelim pedra, medida p/ porta 2,10 x 1,00 x 0,07 x 0,01 ( jogo com 4 pcs de 2,20 m x 0,07 x 0,01 e 2 pcs de 1,00 x 0,07 x 0,01), lixado.</t>
  </si>
  <si>
    <t>Jogo alisar angelim pedra, medida p/ janela 1,20 x 1,60 x 0,05 x 0,01 ( jogo com 4 pcs de 1,20 m x 0,05 x 0,01 e 4 pcs de 1,60 x 0,05 x 0,01), lixado..</t>
  </si>
  <si>
    <t>Metro linear de alisar em angelim pedra, medida 0,05 x 0,015, lixado.</t>
  </si>
  <si>
    <t>Janela reta, confeccionada angelim pedra, medida 1,10 x 0,80, com aduela de 0,13, e alisar de 0,05 x 0,01, montada e lixada.</t>
  </si>
  <si>
    <t>Janela reta,  confeccionada em angelim pedra, medida 1,10 x 1,00, com aduela de 0,13, e alisar 0,05 x 0,01, montada e lixada.</t>
  </si>
  <si>
    <t>Janela reta, confeccionada em  angelim pedra, medida 1,10 x 1,20, com aduela de 0,13, e alisar 0,05 x 0,01,montada e lixada.</t>
  </si>
  <si>
    <t>Janela reta, confeccionada em angelim pedra, medida 1,10 x 1,40, com aduela 0,13, e alisar 0,05 x 0,01, montada e lixada.</t>
  </si>
  <si>
    <t>Janela reta, confeccionada em angelim pedra, medida 1,10 x 1,50, com aduela 0,13, e alisar 0,05 x 0,01, montada e lixada.</t>
  </si>
  <si>
    <t>Basculante reto, confeccionado em  angelim pedra, medida 0,60 X 0,50, com aduela de 0,13, incluso alisar 0,05  x 0,01 e cordão de vidro, montado e lixado.</t>
  </si>
  <si>
    <t>Vitrô  reto, confeccionado em angelim pedra, medida 1,10 x 0, 40, com aduela de 0,13,incluso alisar 0,05 x 0,01 e cordão de vidro, montado e lixado.</t>
  </si>
  <si>
    <t>Porta reta, confeccionada em angelim pedra, medida 2,10 x 0.60 x 0.035 (alt. x larg. x esp.), modelo americana com 5 almofadas, maciça e lixada.</t>
  </si>
  <si>
    <t>Porta  reta, confeccionada em angelim pedra, medida 2,10 x 0.70 x 0.035 (alt. x larg. x esp.), modelo americana com 5 almofadas, maciça e lixada.</t>
  </si>
  <si>
    <t>Porta reta,confeccionada em angelim pedra, medida 2,10 x 0.80 x  0.035 (alt.x larg.x esp.), modelo americana com 5 almofadas, maciça e lixada.</t>
  </si>
  <si>
    <t>Porta reta,confeccionada em madeira mista, medida 2,10 x 0,60 x 0.035 (alt. x larg. x esp.),  modelo americana com 5 almofadas, maciça e lixada.</t>
  </si>
  <si>
    <t>Porta reta, confeccionada em madeira mista, medida 2,10 x 0.70 x 0.035 (alt. x larg. x esp.), modelo americana com 5 almofadas, maciça e lixada.</t>
  </si>
  <si>
    <t>Porta reta, confeccionada em madeira mista, medida 2,10 x 0.80 x  0.035 (alt. x larg. x esp.), modelo americana com 5 almofadas, maciça e lixada.</t>
  </si>
  <si>
    <t>Porta lisa para verniz, confeccionada em compensado de angelim pedra, medida 2,10 x 0,60 x 0,035 ( alt. x larg. x esp.), estrutura em madeira mista.</t>
  </si>
  <si>
    <t>Porta lisa para verniz,confeccionada  em compensado angelim pedra, medida 2,10 x 0,70 x 0,035 (alt. x larg. x esp.), estrutura em  madeira mista.</t>
  </si>
  <si>
    <t>Porta lisa para verniz, confeccionada em compensado angelim pedra, medida 2,10 x 0, 80 x  0,035 (alt. x larg. x esp.), estrutura em  madeira mista.</t>
  </si>
  <si>
    <t>Chapa de compensado, virola amescla, medidas 2,20 x 1,60 x 0,04.</t>
  </si>
  <si>
    <t>Chapa de compensado, virola amescla, medidas 2,20 x 1,60 x 0,06.</t>
  </si>
  <si>
    <t>Chapa de compensado, virola amescla, medidas 2,20 x 1,60 x 0,10.</t>
  </si>
  <si>
    <t>Chapa de compensado, virola amescla, medidas 2,20 x 1,60 x 0,15.</t>
  </si>
  <si>
    <t>Chapa de compensado, virola amescla, medidas 2,20 x 1,60 x 0,20.</t>
  </si>
  <si>
    <t>Chapa de compensado, cedro, medidas 2,20 x 1,60 x 0,04.</t>
  </si>
  <si>
    <t>Chapa de  compensado, cedro, medidas 2,20 x 1,60 x 0,10.</t>
  </si>
  <si>
    <t>Chapa de  compensado, cedro, medidas 2,20 x 1,60 x 0,15.</t>
  </si>
  <si>
    <t>Chapa de compensado, cedro, medidas 2,20 x 1,60 x 0,20.</t>
  </si>
  <si>
    <t xml:space="preserve">Chapa de duratex,  medidas 2,75 x 1,22 x 0,03. </t>
  </si>
  <si>
    <t xml:space="preserve"> Chapa de fórmica, branco texturizado, medidas 3,08 x 1,25 x 0,08.</t>
  </si>
  <si>
    <t xml:space="preserve"> Chapa de fórmica,  branco brilhante lisa, medidas 3,05 x 1,25 x 0,08.</t>
  </si>
  <si>
    <t xml:space="preserve">Chapa de MDF texturizado, uma face, branco, medidas 2,75 x 1,84 x 0,06. </t>
  </si>
  <si>
    <t xml:space="preserve">Chapa de MDF texturizado, duas faces, branco, medidas 2,75 x 1,84 x 0,15. </t>
  </si>
  <si>
    <t>Madeira tratada de eucalipto, medidas 2,20 x 0,08 a 0,10, garantia de 12 anos.</t>
  </si>
  <si>
    <t>Madeira tratada  de eucalipto, medidas 2,20 x 0,10 a 0,12, garantia de 12 anos.</t>
  </si>
  <si>
    <t>Madeira tratada de eucalipto, medidas 3,00 x 0,18 a 0,20, garantia de 12 anos.</t>
  </si>
  <si>
    <t>Madeira tratada de eucalipto, medidas  3,00 x 0,18 a 0,20, garantia de 12 anos.</t>
  </si>
  <si>
    <t>Madeira tratada de eucalipto, medidas 7,00 x 0,08 a 0,10, garantia de 12 anos.</t>
  </si>
  <si>
    <t xml:space="preserve">Escoramento de eucalipto, sem tratamento, medida de  6,00m de comprimento. </t>
  </si>
  <si>
    <t xml:space="preserve">Metro linear de régua de eucalipto, sem tratamento, medidas de  0,14 x 0,025. </t>
  </si>
  <si>
    <t>Metro linear de caibro, madeira  maçaranduba, medidas de 0,06 x 0,04.</t>
  </si>
  <si>
    <t>Metro linear de caibro, madeira  angelim amargoso, medidas 0,06 x 0,04.</t>
  </si>
  <si>
    <t>Metro linear de regua, madeira maçaranduba, medidas de  0,11 x 0,025.</t>
  </si>
  <si>
    <t>Metro linear de regua, madeira maçaranduba, medidas de  0,14 x 0,025.</t>
  </si>
  <si>
    <t>Metro linear de régua, madeira roxinho, medidas de  0,11 x 0,025.</t>
  </si>
  <si>
    <t xml:space="preserve">Metro linear de régua, madeira roxinho, medidas de  0,14 x 0,025. </t>
  </si>
  <si>
    <t>Metro linear de  ripa, madeira angelim amargoso, medidas de  0,05 x 0,015.</t>
  </si>
  <si>
    <t>Metro linear de ripa, madeira maçaranduba, medidas de  0,05 x 0,015.</t>
  </si>
  <si>
    <t>Metro linear de peça serrada, madeira maçaranduba, medidas de  0,07 x 0,06.</t>
  </si>
  <si>
    <t>Metro linear de  peça serrada, madeira maçaranduba, medidas de  0,11x 0,06.</t>
  </si>
  <si>
    <t>Metro linear de peça serrada, madeira maçaranduba, medidas de  0,14 x 0,06.</t>
  </si>
  <si>
    <t>Metro  linear de peça serrada, madeira maçaranduba, medidas de  0,22 x 0,06.</t>
  </si>
  <si>
    <t>Metro linear de peça serrada, madeira maçaranduba, medidas de  0,30 x 0,06.</t>
  </si>
  <si>
    <t>Metro linear de peça serrada, madeira de angelim amargoso, medidas de  0,07 x 0,06.</t>
  </si>
  <si>
    <t>Metro linear de peça serrada, madeira de angelim amargoso, medidas de  0,11 x 0,06.</t>
  </si>
  <si>
    <t xml:space="preserve">Metro linear de peça serrada, madeira de angelim amargoso, medidas de  0,14 x 0,06 </t>
  </si>
  <si>
    <t>Metro linear de peça serrada, madeira de angelim amargoso, medidas de  0,22 x 0,06.</t>
  </si>
  <si>
    <t>Metro linear de peça serrada, madeira de angelim amargoso, medidas de  0,30 x 0,06.</t>
  </si>
  <si>
    <t>Metro linear de peça serrada, madeira roxinho, medidas de  0,14 x 0,06.</t>
  </si>
  <si>
    <t>Metro linear de peça serrada, madeira roxinho, medidas de  0,11 x 0,06.</t>
  </si>
  <si>
    <t>Tábua de pinus, medidas de  3,00 x 0,10 x 0,02, com tratamento anti-mofo</t>
  </si>
  <si>
    <t>Tábua de pinus, medidas de 3,00 x 0,15 x 0,02, com tratamento anti-mofo.</t>
  </si>
  <si>
    <t>Tábua de pinus, medidas de  3,00 x 0,20 x 0,02,com tratamento anti-mofo.</t>
  </si>
  <si>
    <t>Tábua de pinus , medidas de 3,00 x 0,25 x 0,02, com tratamento anti-mofo.</t>
  </si>
  <si>
    <t>Tábua de pinus, medidas de 3,00 x 0,30 x 0,02,com tratamento anti-mofo.</t>
  </si>
  <si>
    <t>Tábua de pinus, medidas de 3,00 x 0,25 x 0,023, com tratamento anti-mofo.</t>
  </si>
  <si>
    <t>Tábua de pinus, medidas de 3,00 x 0,30 x 0,023, com tratamento anti-mofo.</t>
  </si>
  <si>
    <t>Telha de amianto ondulada, medidas de  2,44 x 0,50 x 0,04.</t>
  </si>
  <si>
    <t>Telha de amianto ondulada, medidas de  2,44 x 1,10 x 0,05.</t>
  </si>
  <si>
    <t>Telha de amianto ondulada, medidas de  3,05 x 1,10 x 0,06.</t>
  </si>
  <si>
    <t>Telha de amianto ondulada, medidas de 3,66 x 1,10 x 0,06.</t>
  </si>
  <si>
    <t>Fechadura  para porta externa, oxi, distância de broca 40mm, resistência a corrosão, marca Haga.</t>
  </si>
  <si>
    <t>Fechadura para porta interna, oxi, distância de broca 40mm, resistência a corrosão, marca Haga.</t>
  </si>
  <si>
    <t>Fechadura para porta wc, oxi, distância de broca 40mm, resistência a corrosão, marca Haga.</t>
  </si>
  <si>
    <t>Fechadura para porta externa, cromada, distância de broca 40mm, resistência a corrosão, marca Haga.</t>
  </si>
  <si>
    <t>Fechadura para porta interna, cromada, distância de broca 40mm, resistência a corrosão, marca Haga.</t>
  </si>
  <si>
    <t>Fechadura para porta wc, cromada, distância de broca 40mm, resistência a corrosão, marca Haga.</t>
  </si>
  <si>
    <t>Trinco para janela 6cm cromado, material resistente  a corrosão.</t>
  </si>
  <si>
    <t>Trinco para janela 9cm cromado, material resistente a corrosão.</t>
  </si>
  <si>
    <t>Trinco para janela 12cm cromado, material resistente a corrosão.</t>
  </si>
  <si>
    <t>Trinco para janela 15cm cromado, material resistente a corrosão.</t>
  </si>
  <si>
    <t>Prego 10 x 10 com cabeça, galvanizado</t>
  </si>
  <si>
    <t>Prego 12 x 12 com cabeça, galvanizado</t>
  </si>
  <si>
    <t>Prego 12 x 12 sem cabeça, galvanizado</t>
  </si>
  <si>
    <t>Prego 15 x 15 com cabeça, galvanizado</t>
  </si>
  <si>
    <t>Prego 17 x 21 com cabeça, galvanizado</t>
  </si>
  <si>
    <t>Prego 17 x 27 com cabeça, galvanizado</t>
  </si>
  <si>
    <t>Prego 20 x 30 com cabeça, galvanizado</t>
  </si>
  <si>
    <t>Prego 22 x 48 com cabeça, galvanizado</t>
  </si>
  <si>
    <t>Dobradiça 3 x 3, sem anel, FLO, porta (cartela com três)</t>
  </si>
  <si>
    <t>Dobradiça 3 x 3, com anel, FLO, porta (cartela com três)</t>
  </si>
  <si>
    <t>Dobradiça 3 FLO palmela, janela (cartela com dois)</t>
  </si>
  <si>
    <t>Parafuso 3,5 x 22, fixer</t>
  </si>
  <si>
    <t>Parafuso 3,5 x 40, fixer</t>
  </si>
  <si>
    <t>MATERIAL PARA PEQUENOS REPAROS</t>
  </si>
  <si>
    <t>Majô Madeireira</t>
  </si>
  <si>
    <t>Macol Madeiras</t>
  </si>
  <si>
    <t>Móveis e Esquadrias</t>
  </si>
  <si>
    <t>QUANT.</t>
  </si>
  <si>
    <t>Uni.</t>
  </si>
  <si>
    <t>ABRAÇADEIRA DE NYLON PRETA 20CM</t>
  </si>
  <si>
    <t>ABRAÇADEIRA DE NYLON PRETA 30CM</t>
  </si>
  <si>
    <t>ABRAÇADEIRA DE NYLON PRETA 40CM</t>
  </si>
  <si>
    <t>ARMAÇÃO SECUNDÁRIA 01, ESTRITOS CHAPA, MATERIAL AÇO CARBONO 1010 a 1020, FABRICADOS CONFORME AS NORMAS ABNT</t>
  </si>
  <si>
    <t>ARMAÇÃO SECUNDÁRIA 02, ESTRITOS CHAPA, MATERIAL AÇO CARBONO 1010 a 1020, FABRICADOS CONFORME AS NORMAS ABNT</t>
  </si>
  <si>
    <t>ARMAÇÃO SECUNDÁRIA 03, ESTRITOS CHAPA, MATERIAL AÇO CARBONO 1010 a 1020, FABRICADOS CONFORME AS NORMAS ABNT</t>
  </si>
  <si>
    <t>ARRUELA QUADRADA GALVANIZADO 5/8 P/ FURTO 5/8</t>
  </si>
  <si>
    <t>BASTÃO DE MANOBRA 15000v DE ENCAIXE</t>
  </si>
  <si>
    <t>BOCAL DE PLÁSTICO BASE E27 COM RABICHO PRETO</t>
  </si>
  <si>
    <t xml:space="preserve">BOCAL DE PORCELANA COM BASE E40 </t>
  </si>
  <si>
    <t>BOTINA COM ELÁSTICO, B. I DENSIDADE, CURTINDO AO CARBONO, BIQUEIRA DE COMPOSITE, COR PRETO n° 40</t>
  </si>
  <si>
    <t>BUCHA FABRICADAS EM POLIETILENO, PARA UTILIZAÇÃO EM PAREDE, DIÂMETRO 10MM</t>
  </si>
  <si>
    <t>BUCHA FABRICADAS EM POLIETILENO, PARA UTILIZAÇÃO EM PAREDE, DIÂMETRO 5MM</t>
  </si>
  <si>
    <t>BUCHA FABRICADAS EM POLIETILENO, PARA UTILIZAÇÃO EM PAREDE, DIÂMETRO 6MM</t>
  </si>
  <si>
    <t xml:space="preserve">BUCHA FABRICADAS EM POLIETILENO, PARA UTILIZAÇÃO EM PAREDE, DIÂMETRO 7MM </t>
  </si>
  <si>
    <t xml:space="preserve">BUCHA FABRICADAS EM POLIETILENO, PARA UTILIZAÇÃO EM PAREDE, DIÂMETRO 8MM </t>
  </si>
  <si>
    <t>M</t>
  </si>
  <si>
    <t>CABO FLEXÍVEL 1,50 MM²
CLASSE TÉRMICA: 70º C.
CONDUTOR: FIOS DE COBRE ELETROLÍTICOS, TÊMPERA MOLE, ENCORDOAMENTO CLASSE 4.
ISOLAÇÃO EM COMPOSTO À BASE DE CLORETO DE POLIVINILA (PVC), EM CORES
BITOLA: 1,5 MM²
DIÂMETRO DO CONDUTOR: 1,50 MM.
DIÂMETRO EXTERNO NOMINAL: 3,00 MM.
TENSÃO DE ISOLAMENTO: 750 V.</t>
  </si>
  <si>
    <t>CABO FLEXÍVEL 2,50 MM²
CLASSE TÉRMICA: 70º C.
CONDUTOR: FIOS DE COBRE ELETROLÍTICOS, TÊMPERA MOLE, ENCORDOAMENTO CLASSE 4.
ISOLAÇÃO EM COMPOSTO À BASE DE CLORETO DE POLIVINILA (PVC), EM CORES
BITOLA: 2,5 MM²
DIÂMETRO DO CONDUTOR: 1,95 MM.
DIÂMETRO EXTERNO NOMINAL: 3,60 MM.
TENSÃO DE ISOLAMENTO: 750 V.</t>
  </si>
  <si>
    <t>CABO FLEXÍVEL 2X1,5 MM²
CLASSE TÉRMICA: 70º C.
CONDUTOR: FIOS DE COBRE ELETROLÍTICOS, TÊMPERA MOLE, ENCORDOAMENTO CLASSE 2.
ISOLAÇÃO EM COMPOSTO À BASE DE CLORETO DE POLIVINILA (PVC), EM CORES
BITOLA: 1,5 MM²
DIÂMETRO DO CONDUTOR: 1,56 MM.
DIÂMETRO EXTERNO NOMINAL: 8,40 MM.
TENSÃO DE ISOLAMENTO: 750 V.</t>
  </si>
  <si>
    <t>CABO FLEXÍVEL 2X2,5 MM²
CLASSE TÉRMICA: 70º C.
CONDUTOR: FIOS DE COBRE ELETROLÍTICOS, TÊMPERA MOLE, ENCORDOAMENTO CLASSE 2.
ISOLAÇÃO EM COMPOSTO À BASE DE CLORETO DE POLIVINILA (PVC), EM CORES
BITOLA: 2,5 MM²
DIÂMETRO DO CONDUTOR: 1,98 MM.
DIÂMETRO EXTERNO NOMINAL: 9,40 MM.
TENSÃO DE ISOLAMENTO: 750 V.</t>
  </si>
  <si>
    <t>CABO FLEXIVEL 4,MM
CLASSE TÉRMICA: 70ºC
CONDUTOR: FIOS DE COBRE ELETROLÍTICOS, TÊMPERA MOLE, ENCORDOAMENTO CLASSE 4
ISOLAÇÃO EM COMPOSTO À BASE DE CLORETO DE POLIVINILA(PVC), EM CORES
BITOLA: 6,0 MM²
DIÂMETRO DO CONDUTOR: 3,05MM.
DIÂMETRO EXTERNO NOMINAL: 4,70 MM.
TENSÃO DE ISOLAMENTO: 750V.</t>
  </si>
  <si>
    <t>CABO FLEXÍVEL 6,00 MM
CLASSE TÉRMICA: 70º C.
CONDUTOR: FIOS DE COBRE ELETROLÍTICOS, TÊMPERA MOLE, ENCORDOAMENTO CLASSE 4.
ISOLAÇÃO EM COMPOSTO À BASE DE CLORETO DE POLIVINILA (PVC), EM CORES
BITOLA: 6,0 MM²
DIÂMETRO DO CONDUTOR: 3,05 MM.
DIÂMETRO EXTERNO NOMINAL: 4,70 MM.
TENSÃO DE ISOLAMENTO: 750 V.</t>
  </si>
  <si>
    <t xml:space="preserve">CAIXA DE EMBUTIR COM CAPACIDADE PARA 12 DISJUNTORES, CONSTRUÍDAS EM CHAPAS DE AÇO COM PINTURA ELETROSTÁTICA, COM PORTA E GRAU DE PROTEÇÃO IP 40, COM BARRAMENTO DIMENSIONADO PELA NORMA DIM 43.671 E NBR 6808, E CAPACIDADE DE 150A. </t>
  </si>
  <si>
    <t xml:space="preserve">CAIXA DE LUZ ELETRODUTO ROSCÁVEL PARA EMBUTIR, BITOLA 4" X 2", FEITA EM MATERIAL ANTI-CHAMA. </t>
  </si>
  <si>
    <t>CAIXA PARA MEDIÇÃO DE ENERGIA ELÉTRICA MONOFÁSICO, COM TAMPA EM ACRÍLICO E SUPORTE PARA DISJUNTOR, FABRICADA DENTRO DOS PADRÕES EXIGIDOS PELA CONCESSIONÁRIA AMPLA.</t>
  </si>
  <si>
    <t>CAIXA PARA MEDIÇÃO DE ENERGIA ELÉTRICA TRIFÁSICO, COM TAMPA EM ACRÍLICO E SUPORTE PARA DISJUNTOR, FABRICADA DENTRO DOS PADRÕES EXIGIDOS PELA CONCESSIONÁRIA AMPLA.</t>
  </si>
  <si>
    <t>CAPACETE ABA TOTAL DURÁVEL ELETRICISTA</t>
  </si>
  <si>
    <t>CAPACETE PARA ELETRICISTA CONJANGULAR</t>
  </si>
  <si>
    <t>CHAVE ELÉTRICA BLINDADA TRIFÁSICA, COM PINTURA ELETROSTÁTICA, 70A, COM SUPRESSORES DE ARCO VOLTAICO 250/600V E FUSÍVEIS DO TIPO DIAZED.</t>
  </si>
  <si>
    <t>CINTA DE NYLON COR PRETA 20cm</t>
  </si>
  <si>
    <t>CINTA DE NYLON COR PRETA 30cm</t>
  </si>
  <si>
    <t>CINTA DE NYLON COR PRETA 40cm</t>
  </si>
  <si>
    <t>CINTA GALVANIZADA DE FERRO 25, FABRICADO EM AÇO CARBONO 1010/1020 GALVANIZADO A FOGO, ULTILIZAÇÃO DE ACESSÓRIO EM POSTE CONCRETO OU MADEIRA, COMPOSTA DE 2(DOIS) PARES MAIS 2(DOIS) PARAFUSOS COM PORCAS</t>
  </si>
  <si>
    <t>CINTA GALVENIZADA CIRCULAR 150mm c/ PARAFUSO</t>
  </si>
  <si>
    <t>CINTA GALVENIZADA CIRCULAR 170mm c/ PARAFUSO</t>
  </si>
  <si>
    <t>CINTA GALVENIZADA CIRCULAR 180mm c/ PARAFUSO</t>
  </si>
  <si>
    <t>CINTA GALVENIZADA CIRCULAR 190mm c/ PARAFUSO</t>
  </si>
  <si>
    <t>CINTA GALVENIZADA CIRCULAR 210mm c/ PARAFUSO</t>
  </si>
  <si>
    <t>CINTA GALVENIZADA CIRCULAR 230mm c/ PARAFUSO</t>
  </si>
  <si>
    <t>CINTA GALVENIZADA CIRCULAR 250mm c/ PARAFUSO</t>
  </si>
  <si>
    <t>CONECTORES MULTIPLEXADOS ISOLADOS DE 0,6/1,0 kv EM XLPE/PE, CABOS DE COBRE ISOLADOS EM XLPE/PE E CABOS DE COBRE ISOLADOS EM PVC</t>
  </si>
  <si>
    <t>CONECTORES PARALELO 04, AWG, ESTANHA A PEDIDO, PODE SER FORNECIDA SEMA AS TRAVAS PARA PARAFUSO. LIGA DE COBRE FUNDIDO, SEM TENSÃO NBR 5370, BRONZE SILICIOSO (A PEDIDO, AÇO INOXIDÁVEL OU AÇO ZINCADO A QUENTE)</t>
  </si>
  <si>
    <t>CONECTORES PARALELO 2/0, AWG, ESTANHA A PEDIDO, PODE SER FORNECIDA SEMA AS TRAVAS PARA PARAFUSO. LIGA DE COBRE FUNDIDO, SEM TENSÃO NBR 5370, BRONZE SILICIOSO (A PEDIDO, AÇO INOXIDÁVEL OU AÇO ZINCADO A QUENTE)</t>
  </si>
  <si>
    <t>CONECTORES PARALELO 4/0, AWG, ESTANHA A PEDIDO, PODE SER FORNECIDA SEMA AS TRAVAS PARA PARAFUSO. LIGA DE COBRE FUNDIDO, SEM TENSÃO NBR 5370, BRONZE SILICIOSO (A PEDIDO, AÇO INOXIDÁVEL OU AÇO ZINCADO A QUENTE)</t>
  </si>
  <si>
    <t>CONECTORES PERFURANTES 1/0, IDEAL PARA CONEXÕES ISOLADAS ENVOLVENDO FIOS E CABOS NAS COMBINAÇÕES DE ALUMÍNIO - ALUMÍNIO, ALUMÍNIO - COBRE E COBRE - COBRE. POSSUI PORCA-FUSÍVEL PARA GARANTIR A QUALIDADE DA APLICAÇÃO</t>
  </si>
  <si>
    <t>CONECTORES PERFURANTES nº 2, IDEAL PARA CONEXÕES ISOLADAS ENVOLVENDO FIOS E CABOS NAS COMBINAÇÕES DE ALUMÍNIO - ALUMÍNIO, ALUMÍNIO - COBRE E COBRE - COBRE. POSSUI PORCA-FUSÍVEL PARA GARANTIR A QUALIDADE DA APLICAÇÃO</t>
  </si>
  <si>
    <t>CONECTORES PERFURANTES 4/0, IDEAL PARA CONEXÕES ISOLADAS ENVOLVENDO FIOS E CABOS NAS COMBINAÇÕES DE ALUMÍNIO - ALUMÍNIO, ALUMÍNIO - COBRE E COBRE - COBRE. POSSUI PORCA-FUSÍVEL PARA GARANTIR A QUALIDADE DA APLICAÇÃO</t>
  </si>
  <si>
    <t>CORDA HW 10mm (METRO AVULSO) - BRC</t>
  </si>
  <si>
    <t>CORDA HW 12mm (METRO AVULSO) - BRC</t>
  </si>
  <si>
    <t>DISJUNTOR TERMOMAGNETICO BIPOLAR 20A</t>
  </si>
  <si>
    <t>DISJUNTOR TERMOMAGNETICO BIPOLAR 30A</t>
  </si>
  <si>
    <t>DISJUNTOR TERMOMAGNETICO BIPOLAR 40A</t>
  </si>
  <si>
    <t>DISJUNTOR TERMOMAGNETICO TRIPOLAR 100A</t>
  </si>
  <si>
    <t>DISJUNTOR TERMOMAGNETICO TRIPOLAR 20A</t>
  </si>
  <si>
    <t>DISJUNTOR TERMOMAGNETICO TRIPOLAR 50A</t>
  </si>
  <si>
    <t>DISJUNTOR TERMOMAGNETICO TRIPOLAR 70A</t>
  </si>
  <si>
    <t>DISJUNTOR TERMOMAGNETICO UNIPOLAR 20A</t>
  </si>
  <si>
    <t>DISJUNTOR TERMOMAGNETICO UNIPOLAR 30A</t>
  </si>
  <si>
    <t>DISJUNTOR TERMOMAGNETICO UNIPOLAR 40A</t>
  </si>
  <si>
    <t>ESCADA DE FITA VIDRO TIPO AMERICANA c/ 07 DEGRAUS EM ALUMÍNIO</t>
  </si>
  <si>
    <t>ESCADA EXTENSÍVEL EM FIBRA 3,00x4,80m</t>
  </si>
  <si>
    <t>ESCADA ESTENSÍVEL EM FIBRA 3,00x7,20m</t>
  </si>
  <si>
    <t>FITA PARA ISOLAÇÃO DE FIOS E CABOS ELÉTRICOS EM GERAL ATÉ 750V, INDICADA PARA INSTALAÇÕES ELÉTRICAS DE BAIXA TENSÃO, CLASSE DE TEMPERATURA 90ºC, TAMANHO 19MM X 20M, QUE ATENDA ÀS NORMAS RoHS DE ISENÇÃO DE METAIS PESADOS E CHUMBO.</t>
  </si>
  <si>
    <t>FITA PARA ISOLAÇÃO DE FIOS E CABOS ELÉTRICOS, DO TIPO AUTO FUSÃO , FABRICADAS À BASE DE BORRACHA ELTILENO PROPILENO(EPR) ANTI-CHAMA, PARA EMENDAS DE CABOS DE ENERGIA ATÉ 35.000 VOLTS, CLASSE DE TEMPERATURA 90ºC, TAMANHO 19MM X20M.</t>
  </si>
  <si>
    <t>INTERRUPTOR 4"X2" DUPLO SIMPLES, CORRENTE DE 10A, TENSÃO DE 250V, NA COR BRANCA,  FABRICADO EM TERMOPLÁSTICO AUTO-EXTINGUÍVEL</t>
  </si>
  <si>
    <t>INTERRUPTOR 4"X2" SIMPLES, CORRENTE DE 10A, TENSÃO DE 250V, NA COR BRANCA, FABRICADO EM TERMOPLÁSTICO AUTO-EXTINGUÍVEL</t>
  </si>
  <si>
    <t>INTERRUPTOR 4"X2" TRIPLO SIMPLES, CORRENTE DE 10A, TENSÃO DE 250V, NA COR BRANCA,  FABRICADO EM TERMOPLÁSTICO AUTO-EXTINGUÍVEL</t>
  </si>
  <si>
    <t xml:space="preserve">PARAFUSO AUTO-ATARRAXANTE FABRICADO EM AÇO INOX, CABEÇA DO TIPO FENDA PANELA, COMPRIMENTO 6,5 MM.  </t>
  </si>
  <si>
    <t xml:space="preserve">PARAFUSO AUTO-ATARRAXANTE FABRICADO EM AÇO INOX, CABEÇA DO TIPO FENDA PANELA, TAMANHO 12,0 MM.  </t>
  </si>
  <si>
    <t xml:space="preserve">PARAFUSO AUTO-ATARRAXANTE FABRICADO EM AÇO INOX, CABEÇA DO TIPO FENDA PANELA, TAMANHO 20,0 MM.  </t>
  </si>
  <si>
    <t xml:space="preserve">PARAFUSO AUTO-ATARRAXANTE FABRICADO EM AÇO INOX, CABEÇA DO TIPO FENDA PANELA, TAMANHO 25,0 MM.  </t>
  </si>
  <si>
    <t>PLAFON REDONDO COM BOCAL DE PORCELANA E27</t>
  </si>
  <si>
    <t>PORCA GALVANIZADA QUADRADA 5/8", EMBALAGEM COM 10 PÇS</t>
  </si>
  <si>
    <t>REFLETOR FECHADO EM CORPO DE ALUMÍNIO DE ALTO BRILH, LATERAIS EM CHAPA DE AÇO PINTADO EM EPÓXI, COM LENTE PLANA DE CRISTAL TEMPERADO, SUPORTE PARA FIXAÇÃO EM AÇO GALVANIZADO, COM ALOJAMENTO E SOQUETE E-40, PARA LÂMPADAS DE ATÉ 1000W</t>
  </si>
  <si>
    <t>RELES 127V  ASCENDE E APAGA LÂMPADAS EM FUNÇÃO DA VAIRAÇÃO DO FLUXO LUMINOSO DO AMBIENTE; ELETROMAGNÉTICO DE CORRENTE ALTERNADA ENCAPSULAMENTO DE RESPOSTA INSTANTANEA POTENCIA 1000 W (RESISTIVA)12OO VA 127V; 1800VA 220V (INDUTIVA)</t>
  </si>
  <si>
    <t>ROLDANA PORCELANA 72x72mm BAIXA TENSÃO</t>
  </si>
  <si>
    <t>TOMADA 4"X2" DUPLA, PINO 2P+T, CORRENTE DE 10A, TENSÃO DE 250V, NA COR BRANCA, FABRICADO EM TERMOPLÁSTICO AUTO-EXTINGUÍVEL</t>
  </si>
  <si>
    <t>TOMADA 4"X2" SIMPLES, PINO 2P+T, CORRENTE DE 10A, TENSÃO DE 250V, NA COR BRANCA, FABRICADO EM TERMOPLÁSTICO AUTO-EXTINGUÍVEL</t>
  </si>
  <si>
    <t>TOMADA 4"X2" SIMPLES, PINO 2P+T, CORRENTE DE 20A, TENSÃO DE 250V, NA COR BRANCA, FABRICADO EM TERMOPLÁSTICO AUTO-EXTINGUÍVEL</t>
  </si>
  <si>
    <t>VARÕES DE EUCALIPTO TRATADO COM 6 METROS</t>
  </si>
  <si>
    <t>CABO PP 2 X 2,5mm - ROLO COM 100m, TENSÃO 450/750V. COMPOSIÇÃO EM COBRE/PVC/A BWF, EM CONFORMIDADE COM A NBR NM 247-3. PRODUTO ANTICHAMA, APROVADO PELO INMETRO.</t>
  </si>
  <si>
    <t>ALICATE UNIVERSAL PARA ELETRICISTA - 82800 E200 IOX, AÇO GEDORE-VANADIUM, COM ARESTAS DE CORTE COM AJUSTE PRECIOSO TEMPERADAS POR INDUÇÃO, ARESTAS DE CORTEDE UMA GAMA DE CABOS, DISPOSITIVO PARA PENSAR TERMINAIS DE BITOLAS ATÉ 10mm SEM ISOLAÇÃO, CABO ANTIDESLIZANTE COM ABAS PROTETORAS ARREDONDADAS PARA MAIOR CONFORTO E SEGURANÇA, COM ISOLANTE TAMANHO: 8".</t>
  </si>
  <si>
    <t>CABO PP 2 X 4,0mm - ROLO COM 100m, TENSÃO 450/750V. COMPOSIÇÃO EM COBRE/PVC/A BWF, EM CONFORMIDADE COM A NBR NM 247-3. PRODUTO ANTICHAMA, APROVADO PELO INMETRO.</t>
  </si>
  <si>
    <t>CABO PP 3 X 10mm - ROLO COM 100m, TENSÃO 450/750V. COMPOSIÇÃO EM COBRE/PVC/A BWF, EM CONFORMIDADE COM A NBR NM 247-3. PRODUTO ANTICHAMA, APROVADO PELO INMETRO.</t>
  </si>
  <si>
    <t>CABO PP 4 X 10mm - ROLO COM 100m, TENSÃO 450/750V. COMPOSIÇÃO EM COBRE/PVC/A BWF, EM CONFORMIDADE COM A NBR NM 247-3. PRODUTO ANTICHAMA, APROVADO PELO INMETRO.</t>
  </si>
  <si>
    <t>CABO PP 4 X 16 MM - ROLO COM 100 M, TENSÃO 450/750 V. COMPOSIÇÃO EM COBRE/PVC/A BWF, EM CONFORMIDADE COM A NBR 247-3. PRODUTO ANTICHAMA, APROVADO PELO INMETRO.</t>
  </si>
  <si>
    <t>UNID</t>
  </si>
  <si>
    <t>ALICATE UNIVERSAL PROFFISIONAL DE 8 POLEGADAS, FEITO EM AÇO CARBONO, COM CABOS ERGONÔMICOS COM ISOLAMENTO 1000V, EM CONFORMIDADE COM A NBR 9699 E NR 10.</t>
  </si>
  <si>
    <t>CATRACA EXTRATOR/TALHA, PROJETADA PARA O FIO ELÉTRICO PUXADO PARA CAMPO NECESSIDADES, USADO PARA ENERGIA ELÉTRICA ATÉ, 1000K</t>
  </si>
  <si>
    <t>CATRACA EXTRATOR/TALHA, PROJETADA PARA O FIO ELÉTRICO PUXADO PARA CAMPO NECESSIDADES, USADO PARA ENERGIA ELÉTRICA ATÉ, 1500K</t>
  </si>
  <si>
    <t>CATRACA EXTRATOR/TALHA, PROJETADA PARA O FIO ELÉTRICO PUXADO PARA CAMPO NECESSIDADES, USADO PARA ENERGIA ELÉTRICA ATÉ, 500K</t>
  </si>
  <si>
    <t>CHAVE DE FENDA 1/4 X 4" FABRICADA EM AÇO CROMO-VANÁDIO, CABO PLÁSTICO EM POLIPROLENO, COM ISOLAÇÃO DE 1000V</t>
  </si>
  <si>
    <t>CHAVE DE FENDA 1/8 X 5"" FABRICADA EM AÇO CROMO-VANÁDIO, CABO PLÁSTICO EM POLIPROLENO, COM ISOLAÇÃO DE 1000V</t>
  </si>
  <si>
    <t>CHAVE DE FENDA 3/16 X 5"" FABRICADA EM AÇO CROMO-VANÁDIO, CABO PLÁSTICO EM POLIPROLENO, COM ISOLAÇÃO DE 1000V</t>
  </si>
  <si>
    <t>CHAVE DE FENDA 3/8 X 8"" FABRICADA EM AÇO CROMO-VANÁDIO, CABO PLÁSTICO EM POLIPROLENO, COM ISOLAÇÃO DE 1000V</t>
  </si>
  <si>
    <t>LUVAS ISOLANTES DE BORRACHA, COR PRETA, 40 KV-TIPO II (RESISTENTE AO OZÔNIO) CLASSE 4 - 1500v</t>
  </si>
  <si>
    <t>LUVAS ISOLANTES DE BORRACHA, COR PRETA, 40 KV-TIPO II (RESISTENTE AO OZÔNIO) CLASSE 4 - 7500v</t>
  </si>
  <si>
    <t>PARAFUSO CABEÇADA SEXTAVADA ROSCADA W 5/8 X 120mm</t>
  </si>
  <si>
    <t>PARAFUSO CABEÇADA SEXTAVADA ROSCADA W 5/8 X 70mm</t>
  </si>
  <si>
    <t>VARAS DE MANOBRA SECCIONÁVEL (VMR), FABRICADA COM TUBO DE FIBRA DE VIDRO IMPREGNADA COM RESINA EPÓXI E ENCRIMENTO DE ESPUMA DE POLIURETANO; POSSUI ALTÍSSIMA RESISTÊNCIA MECÂNICA E EXCELENTE RIGIDEZ DIELÉTRICA, CARACTERÍSTICAS ESSENCIAIS, QUE ATENDEM RIGOROSAMENTE ÀS NORMAS ASTM F-711 E IEC 60855</t>
  </si>
  <si>
    <t>CABO MULTIPLEX 2X16 MM</t>
  </si>
  <si>
    <t>CABO MULTIPLEX 2X10 MM</t>
  </si>
  <si>
    <t>CABO MULTIPLEX 2X25 MM</t>
  </si>
  <si>
    <t>CABO MULTIPLEX 2X35 MM</t>
  </si>
  <si>
    <t>FIO PARALELO 2X1,5 MM² CLASSE TÉRMICA: 70ºC. CONDUTOR: FIOS DE COBRE ELETROLÍTICOS, TÊMPERA MOLE, ENCORDOAMENTO CLASSE 4. INSOLAÇÃO EM COMPOSTO À BASE DE CLORETO DE POLIVINILA (PVC), EM CORES BITOLA: 1,5 MM² DIÂMETRO DO CONDUTOR: 1,56 MM. DIÂMETRO EXTERNO NOMINAL: 8,40MM. TENSÃO DE ISOLAMENTO: 750V.</t>
  </si>
  <si>
    <t>FIO PARALELO 2X2,5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</si>
  <si>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FIO PARALELO 2X4,00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</si>
  <si>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CABO PP 2 X 10MM - ROLO COM 100 M, TENSÃO 450/750 V. COMPOSIÇÃO EM COBRE/PVC/A BWF, EM CONFORMIDADE COM A NBR 247-3. PRODUTO ANTICHAMA, APROVADO PELO INMETRO.</t>
  </si>
  <si>
    <t>CABO PP 2 X 16MM - ROLO COM 100 M, TENSÃO 450/750 V. COMPOSIÇÃO EM COBRE/PVC/A BWF, EM CONFORMIDADE COM A NBR 247-3. PRODUTO ANTICHAMA, APROVADO PELO INMETRO.</t>
  </si>
  <si>
    <t>RELE FOTOCELULA BIVOLT</t>
  </si>
  <si>
    <t>BASE PARA RELE FOTOCELULA</t>
  </si>
  <si>
    <t>CANALETA CINZA FRISADA 20 X 20 MM</t>
  </si>
  <si>
    <t>CANALETA CINZA FRISADA 30 X 30 MM</t>
  </si>
  <si>
    <t>CANALETA CINZA FRISADA 50 X 50 MM</t>
  </si>
  <si>
    <t>CANALETA BRANCA GAMADA 20 MM</t>
  </si>
  <si>
    <t>CAIXA SISTEMA X P/1 MÓDULO</t>
  </si>
  <si>
    <t>CAIXA SISTEMA X P/2 MÓDULO</t>
  </si>
  <si>
    <t>CAIXA SISTEMA X P/3 MÓDULO</t>
  </si>
  <si>
    <t>MÓDULO DE INTERRUPTOR SIMPLES 10A</t>
  </si>
  <si>
    <t>MODULO DE INTERRUPTOR SIMPLES 20A</t>
  </si>
  <si>
    <t xml:space="preserve">MODULO DE TOMADA 10A </t>
  </si>
  <si>
    <t>MODULO DE TOMADA 20A</t>
  </si>
  <si>
    <t>DISJUNTOR MONOPOLAR 10A DIN</t>
  </si>
  <si>
    <t>DISJUNTOR MONOPOLAR 16A DIN</t>
  </si>
  <si>
    <t>DISJUNTOR MONOPOLAR 20A DIN</t>
  </si>
  <si>
    <t>DISJUNTOR MONOPOLAR 25A DIN</t>
  </si>
  <si>
    <t>DISJUNTOR MONOPOLAR 32A DIN</t>
  </si>
  <si>
    <t>DISJUNTOR MONOPOLAR 40A DIN</t>
  </si>
  <si>
    <t>DISJUNTOR MONOPOLAR 50A DIN</t>
  </si>
  <si>
    <t>DISJUNTOR BIPOLAR 10A DIN</t>
  </si>
  <si>
    <t>DISJUNTOR BIPOLAR 16A DIN</t>
  </si>
  <si>
    <t>DISJUNTOR BIPOLAR 20A DIN</t>
  </si>
  <si>
    <t>DISJUNTOR BIPOLAR 32A DIN</t>
  </si>
  <si>
    <t>DISJUNTOR BIPOLAR 50A DIN</t>
  </si>
  <si>
    <t>DISJUNTOR TRIPOLAR 50A DIN</t>
  </si>
  <si>
    <t>CAIXA DE DISTRIBUIÇÃO 12/16 COM BARRAMENTO</t>
  </si>
  <si>
    <t>CAIXA DE DISTRIBUIÇÃO 18/24 COM BARRAMENTO</t>
  </si>
  <si>
    <t>PLUG MACHO 10A</t>
  </si>
  <si>
    <t>PLUG FEMEA 10A</t>
  </si>
  <si>
    <t>PLUG MACHO 20A</t>
  </si>
  <si>
    <t>PLUG FEMEA 20A</t>
  </si>
  <si>
    <t>REFLETOR FECHADO PARA LÂMPADA 250/500 E-40</t>
  </si>
  <si>
    <t>CAPACITOR PARA VENTILADOR 12 MFI</t>
  </si>
  <si>
    <t>BOCAL E27 PORCELANA SEXTAVADO P/PLAFOM</t>
  </si>
  <si>
    <t>CABO PP 2 X 1,5MM - ROLO COM 100 M, TENSÃO 450/750 V. COMPOSIÇÃO EM COBRE/PVC/A BWF, EM CONFORMIDADE COM A NBR 247-3. PRODUTO ANTICHAMA, APROVADO PELO INMETRO.</t>
  </si>
  <si>
    <t>CABO PP 2 X 6 MM - ROLO COM 100 M, TENSÃO 450/750 V. COMPOSIÇÃO EM COBRE/PVC/A BWF, EM CONFORMIDADE COM A NBR 247-3. PRODUTO ANTICHAMA, APROVADO PELO INMETRO.</t>
  </si>
  <si>
    <t>CABO PP 3 X 1,5 MM - ROLO COM 100 M, TENSÃO 450/750 V. COMPOSIÇÃO EM COBRE/PVC/A BWF, EM CONFORMIDADE COM A NBR 247-3. PRODUTO ANTICHAMA, APROVADO PELO INMETRO.</t>
  </si>
  <si>
    <t>CABO PP 3 X 2,5 MM - ROLO COM 100 M, TENSÃO 450/750 V. COMPOSIÇÃO EM COBRE/PVC/A BWF, EM CONFORMIDADE COM A NBR 247-3. PRODUTO ANTICHAMA, APROVADO PELO INMETRO.</t>
  </si>
  <si>
    <t>CABO PP 3 X 4 MM - ROLO COM 100 M, TENSÃO 450/750 V. COMPOSIÇÃO EM COBRE/PVC/A BWF, EM CONFORMIDADE COM A NBR 247-3. PRODUTO ANTICHAMA, APROVADO PELO INMETRO.</t>
  </si>
  <si>
    <t>CABO PP 3 X 6 MM - ROLO COM 100 M, TENSÃO 450/750 V. COMPOSIÇÃO EM COBRE/PVC/A BWF, EM CONFORMIDADE COM A NBR 247-3. PRODUTO ANTICHAMA, APROVADO PELO INMETRO.</t>
  </si>
  <si>
    <t>BOCAL DE PORCELANA E-27</t>
  </si>
  <si>
    <t>ADAPTADOR DE PORCELANA E-40</t>
  </si>
  <si>
    <t>ADAPTADOR DE PORCELANA E-27</t>
  </si>
  <si>
    <t>ESCADA EM FIBRA DE VIDRO 16/28 DEGRAUS 4,80 X 8,40 M MODELO EXTENSÍVEL</t>
  </si>
  <si>
    <t>ESCADA EM FIBRA DE VIDRO MODELO TESOURA, TAMANHO 2,40 DE ALTURA, 8 DEGRAUS, CARGA DE TRABALHO 120 KG COM PÉS ANTIDERRAPANTES</t>
  </si>
  <si>
    <t>CABO MULTIPLEX 3X10 MM - N+2F</t>
  </si>
  <si>
    <t>CABO MULTIPLEX 3X16 MM - N+2F</t>
  </si>
  <si>
    <t>LUVA DE COBERTURA EM VAQUETA E RASPA PARA ELETRICISTA - LUVA DE BORRACHA DE BAIXA OU ALTA TENSÃO</t>
  </si>
  <si>
    <t>LUVA de alta tensão  composta de borracha natural, desenvolvida com o intuito de proteger a mão, o punho e a parte do antebraço do usuário, permitindo completa independência de movimento dos dedos. Permite trabalho tensão 500V e pico 2500V.</t>
  </si>
  <si>
    <t>Luva de segurança confeccionada em couro (vaqueta) na palma e dorso, com reforço interno na palma. Possui elástico no dorso para um melhor ajuste.
Acabamento em viés. Tamanho 9</t>
  </si>
  <si>
    <t>OCULOS DE SEGURANÇA FUMÊ MATERIAL DA LENTE POLICARBONATO C.A 19.176</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</si>
  <si>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</si>
  <si>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</si>
  <si>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</si>
  <si>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</si>
  <si>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</si>
  <si>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</si>
  <si>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</si>
  <si>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</si>
  <si>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</si>
  <si>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</si>
  <si>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</si>
  <si>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</si>
  <si>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</si>
  <si>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</si>
  <si>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</si>
  <si>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</si>
  <si>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</si>
  <si>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</si>
  <si>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</si>
  <si>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</si>
  <si>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</si>
  <si>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</si>
  <si>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</si>
  <si>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</si>
  <si>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</si>
  <si>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</si>
  <si>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</si>
  <si>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</si>
  <si>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</si>
  <si>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</si>
  <si>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</si>
  <si>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</si>
  <si>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</si>
  <si>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</si>
  <si>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</si>
  <si>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</si>
  <si>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</si>
  <si>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</si>
  <si>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</si>
  <si>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</si>
  <si>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</si>
  <si>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</si>
  <si>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</si>
  <si>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</si>
  <si>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</si>
  <si>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</si>
  <si>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</si>
  <si>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</si>
  <si>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</si>
  <si>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</si>
  <si>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</si>
  <si>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</si>
  <si>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</si>
  <si>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</si>
  <si>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</si>
  <si>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</si>
  <si>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</si>
  <si>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</si>
  <si>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</si>
  <si>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</si>
  <si>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</si>
  <si>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</si>
  <si>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</si>
  <si>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</si>
  <si>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</si>
  <si>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</si>
  <si>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</si>
  <si>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</si>
  <si>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</si>
  <si>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</si>
  <si>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 xml:space="preserve">      PREFEITURA MUNICIPAL DE SANTO ANTÔNIO DE PÁDUA</t>
  </si>
  <si>
    <t xml:space="preserve">   Município de Santo Antônio de Pádua</t>
  </si>
  <si>
    <t>UNIT.</t>
  </si>
  <si>
    <t>CINTO DE SEGURANÇA ELETRICISTA COM TALABARTE</t>
  </si>
  <si>
    <t>ANEXO I AO EDITAL 012/2020</t>
  </si>
  <si>
    <t>Razão Social:</t>
  </si>
  <si>
    <t>CNPJ:</t>
  </si>
  <si>
    <t>Endereço:</t>
  </si>
  <si>
    <t xml:space="preserve">1. Declaramos aceitar, integralmente, todos os métodos e processos de inspeção, verificação e controle </t>
  </si>
  <si>
    <t>a serem adotados pelo contratante.</t>
  </si>
  <si>
    <t xml:space="preserve">2. O prazo desta proposta é de 60 (sessenta) dias, conforme art. 64, § 3º da Lei nº 8666/93.  </t>
  </si>
  <si>
    <t>a- Razão social:</t>
  </si>
  <si>
    <t>b- CNPJ:</t>
  </si>
  <si>
    <t>c- Número de telefone:                                                                 e-mail:</t>
  </si>
  <si>
    <t xml:space="preserve">d- Para recebimento dos créditos: Banco:                               agência:                             c/c:       </t>
  </si>
  <si>
    <t>e- Representante legal:</t>
  </si>
  <si>
    <t>- Nome completo:</t>
  </si>
  <si>
    <t>- Cargo ocupacional:</t>
  </si>
  <si>
    <t>- C. identidade número:                             órgão expeditor:                 data da expedição:</t>
  </si>
  <si>
    <t xml:space="preserve">Data: </t>
  </si>
  <si>
    <t>Assinatura do representante legal</t>
  </si>
  <si>
    <t>Carimbo CNPJ</t>
  </si>
  <si>
    <t xml:space="preserve">3. Caso venhamos ser a empresa vencedora anexamos a esta proposta, as seguintes informações necessárias à formalização e </t>
  </si>
  <si>
    <t>operacionalização da Ata de Registro de Preço:</t>
  </si>
</sst>
</file>

<file path=xl/styles.xml><?xml version="1.0" encoding="utf-8"?>
<styleSheet xmlns="http://schemas.openxmlformats.org/spreadsheetml/2006/main">
  <numFmts count="4">
    <numFmt numFmtId="43" formatCode="_ * #,##0.00_ ;_ * \-#,##0.00_ ;_ * &quot;-&quot;??_ ;_ @_ "/>
    <numFmt numFmtId="164" formatCode="&quot;R$&quot;\ #,##0.00"/>
    <numFmt numFmtId="165" formatCode="0;[Red]0"/>
    <numFmt numFmtId="166" formatCode="#,##0.00;[Red]#,##0.00"/>
  </numFmts>
  <fonts count="15">
    <font>
      <sz val="11"/>
      <color theme="1"/>
      <name val="Calibri"/>
      <family val="2"/>
      <scheme val="minor"/>
    </font>
    <font>
      <sz val="11"/>
      <color theme="1"/>
      <name val="Calibri"/>
      <family val="2"/>
      <scheme val="minor"/>
    </font>
    <font>
      <sz val="13"/>
      <color theme="1"/>
      <name val="Times New Roman"/>
      <family val="1"/>
    </font>
    <font>
      <b/>
      <sz val="13"/>
      <name val="Times New Roman"/>
      <family val="1"/>
    </font>
    <font>
      <sz val="13"/>
      <name val="Times New Roman"/>
      <family val="1"/>
    </font>
    <font>
      <b/>
      <sz val="13"/>
      <color theme="1"/>
      <name val="Times New Roman"/>
      <family val="1"/>
    </font>
    <font>
      <b/>
      <sz val="11"/>
      <color theme="1"/>
      <name val="Calibri"/>
      <family val="2"/>
      <scheme val="minor"/>
    </font>
    <font>
      <sz val="10"/>
      <name val="Arial"/>
      <family val="2"/>
    </font>
    <font>
      <b/>
      <sz val="12"/>
      <name val="Times New Roman"/>
      <family val="1"/>
    </font>
    <font>
      <b/>
      <sz val="14"/>
      <name val="Times New Roman"/>
      <family val="1"/>
    </font>
    <font>
      <sz val="12"/>
      <color theme="1"/>
      <name val="Times New Roman"/>
      <family val="1"/>
    </font>
    <font>
      <b/>
      <sz val="12"/>
      <color theme="1"/>
      <name val="Times New Roman"/>
      <family val="1"/>
    </font>
    <font>
      <sz val="12"/>
      <name val="Times New Roman"/>
      <family val="1"/>
    </font>
    <font>
      <sz val="11"/>
      <name val="Times New Roman"/>
      <family val="1"/>
    </font>
    <font>
      <b/>
      <sz val="11"/>
      <name val="Times New Roman"/>
      <family val="1"/>
    </font>
  </fonts>
  <fills count="10">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107">
    <xf numFmtId="0" fontId="0" fillId="0" borderId="0" xfId="0"/>
    <xf numFmtId="0" fontId="2" fillId="0" borderId="0" xfId="0" applyFont="1" applyAlignment="1">
      <alignment wrapText="1"/>
    </xf>
    <xf numFmtId="49" fontId="3" fillId="0" borderId="0" xfId="0" applyNumberFormat="1" applyFont="1" applyBorder="1" applyAlignment="1">
      <alignment horizontal="left" wrapText="1"/>
    </xf>
    <xf numFmtId="4" fontId="2" fillId="0" borderId="0" xfId="0" applyNumberFormat="1" applyFont="1" applyBorder="1" applyAlignment="1">
      <alignment wrapText="1"/>
    </xf>
    <xf numFmtId="4" fontId="2" fillId="2" borderId="1" xfId="0" applyNumberFormat="1" applyFont="1" applyFill="1" applyBorder="1" applyAlignment="1">
      <alignment horizontal="right" wrapText="1"/>
    </xf>
    <xf numFmtId="4" fontId="2" fillId="3" borderId="1" xfId="0" applyNumberFormat="1" applyFont="1" applyFill="1" applyBorder="1" applyAlignment="1">
      <alignment horizontal="right" wrapText="1"/>
    </xf>
    <xf numFmtId="2" fontId="2" fillId="2" borderId="1" xfId="0" applyNumberFormat="1" applyFont="1" applyFill="1" applyBorder="1" applyAlignment="1">
      <alignment horizontal="right" wrapText="1"/>
    </xf>
    <xf numFmtId="2" fontId="2" fillId="3" borderId="1" xfId="0" applyNumberFormat="1" applyFont="1" applyFill="1" applyBorder="1" applyAlignment="1">
      <alignment horizontal="right" wrapText="1"/>
    </xf>
    <xf numFmtId="0" fontId="2" fillId="2" borderId="1" xfId="0" applyFont="1" applyFill="1" applyBorder="1" applyAlignment="1">
      <alignment horizontal="right" wrapText="1"/>
    </xf>
    <xf numFmtId="2" fontId="2" fillId="2" borderId="3" xfId="0" applyNumberFormat="1" applyFont="1" applyFill="1" applyBorder="1" applyAlignment="1">
      <alignment horizontal="right" wrapText="1"/>
    </xf>
    <xf numFmtId="2" fontId="2" fillId="3" borderId="3" xfId="0" applyNumberFormat="1" applyFont="1" applyFill="1" applyBorder="1" applyAlignment="1">
      <alignment horizontal="right" wrapText="1"/>
    </xf>
    <xf numFmtId="2" fontId="4" fillId="5" borderId="2" xfId="1" applyNumberFormat="1" applyFont="1" applyFill="1" applyBorder="1" applyAlignment="1">
      <alignment horizontal="right" wrapText="1"/>
    </xf>
    <xf numFmtId="4" fontId="2" fillId="5" borderId="2" xfId="0" applyNumberFormat="1" applyFont="1" applyFill="1" applyBorder="1" applyAlignment="1">
      <alignment horizontal="right" wrapText="1"/>
    </xf>
    <xf numFmtId="2" fontId="4" fillId="5" borderId="1" xfId="0" applyNumberFormat="1" applyFont="1" applyFill="1" applyBorder="1" applyAlignment="1">
      <alignment horizontal="right" wrapText="1"/>
    </xf>
    <xf numFmtId="2" fontId="4" fillId="5" borderId="1" xfId="0" applyNumberFormat="1" applyFont="1" applyFill="1" applyBorder="1" applyAlignment="1">
      <alignment horizontal="right" vertical="center" wrapText="1"/>
    </xf>
    <xf numFmtId="2" fontId="2" fillId="5" borderId="1" xfId="0" applyNumberFormat="1" applyFont="1" applyFill="1" applyBorder="1" applyAlignment="1">
      <alignment horizontal="right" wrapText="1"/>
    </xf>
    <xf numFmtId="2" fontId="2" fillId="5" borderId="3" xfId="0" applyNumberFormat="1" applyFont="1" applyFill="1" applyBorder="1" applyAlignment="1">
      <alignment horizontal="right" wrapText="1"/>
    </xf>
    <xf numFmtId="3" fontId="3" fillId="6" borderId="2"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4" fillId="8" borderId="2" xfId="0" applyNumberFormat="1" applyFont="1" applyFill="1" applyBorder="1" applyAlignment="1">
      <alignment horizontal="center" vertical="center" wrapText="1"/>
    </xf>
    <xf numFmtId="0" fontId="4" fillId="8" borderId="2"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3" fontId="4" fillId="8" borderId="1" xfId="0" applyNumberFormat="1" applyFont="1" applyFill="1" applyBorder="1" applyAlignment="1">
      <alignment vertical="center" wrapText="1"/>
    </xf>
    <xf numFmtId="0" fontId="4" fillId="8" borderId="3" xfId="0" applyFont="1" applyFill="1" applyBorder="1" applyAlignment="1">
      <alignment vertical="center" wrapText="1"/>
    </xf>
    <xf numFmtId="49" fontId="4" fillId="8" borderId="2" xfId="0" applyNumberFormat="1"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3" fontId="4" fillId="8" borderId="1" xfId="0" applyNumberFormat="1"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3" fontId="4" fillId="8" borderId="3" xfId="0" applyNumberFormat="1" applyFont="1" applyFill="1" applyBorder="1" applyAlignment="1">
      <alignment horizontal="center" vertical="center" wrapText="1"/>
    </xf>
    <xf numFmtId="0" fontId="3" fillId="0" borderId="0" xfId="0" applyFont="1" applyBorder="1" applyAlignment="1">
      <alignment horizont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0" fontId="3" fillId="8" borderId="2" xfId="0" applyNumberFormat="1" applyFont="1" applyFill="1" applyBorder="1" applyAlignment="1">
      <alignment horizontal="center" vertical="center" wrapText="1"/>
    </xf>
    <xf numFmtId="0" fontId="3" fillId="8" borderId="1" xfId="0" applyFont="1" applyFill="1" applyBorder="1" applyAlignment="1">
      <alignment vertical="center" wrapText="1"/>
    </xf>
    <xf numFmtId="2" fontId="3" fillId="5" borderId="1" xfId="0" applyNumberFormat="1" applyFont="1" applyFill="1" applyBorder="1" applyAlignment="1">
      <alignment horizontal="right" wrapText="1"/>
    </xf>
    <xf numFmtId="4" fontId="5" fillId="2" borderId="1" xfId="0" applyNumberFormat="1" applyFont="1" applyFill="1" applyBorder="1" applyAlignment="1">
      <alignment horizontal="right" wrapText="1"/>
    </xf>
    <xf numFmtId="4" fontId="5" fillId="3" borderId="1" xfId="0" applyNumberFormat="1" applyFont="1" applyFill="1" applyBorder="1" applyAlignment="1">
      <alignment horizontal="right" wrapText="1"/>
    </xf>
    <xf numFmtId="0" fontId="6" fillId="0" borderId="0" xfId="0" applyFont="1"/>
    <xf numFmtId="0" fontId="3" fillId="0" borderId="0" xfId="0" applyFont="1" applyBorder="1" applyAlignment="1">
      <alignment horizont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Border="1" applyAlignment="1">
      <alignment horizont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0" fillId="9" borderId="0" xfId="0" applyFont="1" applyFill="1" applyAlignment="1">
      <alignment horizontal="center" vertical="center"/>
    </xf>
    <xf numFmtId="165" fontId="8" fillId="9" borderId="0" xfId="2"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 xfId="2" applyFont="1" applyFill="1" applyBorder="1" applyAlignment="1">
      <alignment horizontal="center" vertical="center" wrapText="1" shrinkToFit="1"/>
    </xf>
    <xf numFmtId="0" fontId="11" fillId="9" borderId="0" xfId="0" applyFont="1" applyFill="1" applyAlignment="1">
      <alignment horizontal="center" vertical="center"/>
    </xf>
    <xf numFmtId="49" fontId="12" fillId="9" borderId="1"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0"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shrinkToFit="1"/>
    </xf>
    <xf numFmtId="164" fontId="10" fillId="9" borderId="1" xfId="0" applyNumberFormat="1" applyFont="1" applyFill="1" applyBorder="1" applyAlignment="1">
      <alignment horizontal="center" vertical="center"/>
    </xf>
    <xf numFmtId="0" fontId="10" fillId="9"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center" vertical="center" wrapText="1" shrinkToFit="1"/>
    </xf>
    <xf numFmtId="165" fontId="12" fillId="9" borderId="1"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shrinkToFit="1"/>
    </xf>
    <xf numFmtId="164" fontId="12" fillId="9" borderId="1" xfId="0" applyNumberFormat="1" applyFont="1" applyFill="1" applyBorder="1" applyAlignment="1">
      <alignment horizontal="center" vertical="center" wrapText="1" shrinkToFit="1"/>
    </xf>
    <xf numFmtId="49" fontId="13" fillId="0" borderId="0" xfId="0" applyNumberFormat="1" applyFont="1" applyBorder="1" applyAlignment="1">
      <alignment horizontal="center"/>
    </xf>
    <xf numFmtId="3" fontId="13" fillId="0" borderId="0" xfId="0" applyNumberFormat="1" applyFont="1" applyBorder="1" applyAlignment="1">
      <alignment horizontal="center" wrapText="1"/>
    </xf>
    <xf numFmtId="166" fontId="13" fillId="0" borderId="0" xfId="0" applyNumberFormat="1" applyFont="1" applyBorder="1" applyAlignment="1">
      <alignment horizontal="center"/>
    </xf>
    <xf numFmtId="3" fontId="13" fillId="0" borderId="0" xfId="0" applyNumberFormat="1" applyFont="1" applyBorder="1" applyAlignment="1">
      <alignment horizontal="distributed" vertical="top"/>
    </xf>
    <xf numFmtId="166" fontId="14" fillId="0" borderId="0" xfId="0" applyNumberFormat="1" applyFont="1" applyBorder="1" applyAlignment="1">
      <alignment horizontal="center" shrinkToFit="1"/>
    </xf>
    <xf numFmtId="165" fontId="13" fillId="0" borderId="0" xfId="0" applyNumberFormat="1" applyFont="1" applyBorder="1"/>
    <xf numFmtId="0" fontId="13" fillId="0" borderId="0" xfId="0" applyFont="1" applyBorder="1"/>
    <xf numFmtId="0" fontId="13" fillId="0" borderId="9" xfId="0" applyFont="1" applyBorder="1" applyAlignment="1">
      <alignment shrinkToFit="1"/>
    </xf>
    <xf numFmtId="0" fontId="13" fillId="0" borderId="0" xfId="0" applyFont="1" applyBorder="1" applyAlignment="1">
      <alignment shrinkToFit="1"/>
    </xf>
    <xf numFmtId="0" fontId="14" fillId="0" borderId="0" xfId="0" applyFont="1" applyBorder="1" applyAlignment="1">
      <alignment horizontal="center" shrinkToFit="1"/>
    </xf>
    <xf numFmtId="0" fontId="13" fillId="0" borderId="0" xfId="0" applyFont="1"/>
    <xf numFmtId="0" fontId="13" fillId="0" borderId="0" xfId="0" applyFont="1" applyAlignment="1">
      <alignment horizontal="center"/>
    </xf>
    <xf numFmtId="0" fontId="5" fillId="7" borderId="5" xfId="0" applyFont="1" applyFill="1" applyBorder="1" applyAlignment="1">
      <alignment horizontal="center" wrapText="1"/>
    </xf>
    <xf numFmtId="0" fontId="5" fillId="7" borderId="6" xfId="0" applyFont="1" applyFill="1" applyBorder="1" applyAlignment="1">
      <alignment horizontal="center" wrapText="1"/>
    </xf>
    <xf numFmtId="0" fontId="5" fillId="7" borderId="7" xfId="0" applyFont="1" applyFill="1" applyBorder="1" applyAlignment="1">
      <alignment horizontal="center" wrapText="1"/>
    </xf>
    <xf numFmtId="2" fontId="5" fillId="5" borderId="5" xfId="0" applyNumberFormat="1" applyFont="1" applyFill="1" applyBorder="1" applyAlignment="1">
      <alignment horizontal="center" wrapText="1"/>
    </xf>
    <xf numFmtId="2" fontId="5" fillId="5" borderId="7" xfId="0" applyNumberFormat="1" applyFont="1" applyFill="1" applyBorder="1" applyAlignment="1">
      <alignment horizontal="center" wrapText="1"/>
    </xf>
    <xf numFmtId="2" fontId="5" fillId="2" borderId="5" xfId="0" applyNumberFormat="1" applyFont="1" applyFill="1" applyBorder="1" applyAlignment="1">
      <alignment horizontal="center" wrapText="1"/>
    </xf>
    <xf numFmtId="2" fontId="5" fillId="2" borderId="7" xfId="0" applyNumberFormat="1" applyFont="1" applyFill="1" applyBorder="1" applyAlignment="1">
      <alignment horizontal="center" wrapText="1"/>
    </xf>
    <xf numFmtId="2" fontId="5" fillId="3" borderId="5" xfId="0" applyNumberFormat="1" applyFont="1" applyFill="1" applyBorder="1" applyAlignment="1">
      <alignment horizontal="center" wrapText="1"/>
    </xf>
    <xf numFmtId="2" fontId="5" fillId="3" borderId="7" xfId="0" applyNumberFormat="1" applyFont="1" applyFill="1" applyBorder="1" applyAlignment="1">
      <alignment horizontal="center" wrapText="1"/>
    </xf>
    <xf numFmtId="0" fontId="3" fillId="5" borderId="1" xfId="0" applyFont="1" applyFill="1" applyBorder="1" applyAlignment="1">
      <alignment horizontal="center" wrapText="1"/>
    </xf>
    <xf numFmtId="4" fontId="5" fillId="2" borderId="1" xfId="0" applyNumberFormat="1" applyFont="1" applyFill="1" applyBorder="1" applyAlignment="1">
      <alignment horizontal="center" wrapText="1"/>
    </xf>
    <xf numFmtId="4" fontId="5" fillId="3" borderId="1" xfId="0" applyNumberFormat="1" applyFont="1" applyFill="1" applyBorder="1" applyAlignment="1">
      <alignment horizontal="center" wrapText="1"/>
    </xf>
    <xf numFmtId="0" fontId="5" fillId="5" borderId="1" xfId="0" applyFont="1" applyFill="1" applyBorder="1" applyAlignment="1">
      <alignment horizontal="center" wrapText="1"/>
    </xf>
    <xf numFmtId="0" fontId="3" fillId="0" borderId="0" xfId="0" applyFont="1" applyBorder="1" applyAlignment="1">
      <alignment horizontal="center" wrapText="1"/>
    </xf>
    <xf numFmtId="0" fontId="4" fillId="0" borderId="0" xfId="0" applyFont="1" applyBorder="1" applyAlignment="1">
      <alignment horizontal="center" wrapText="1"/>
    </xf>
    <xf numFmtId="0" fontId="3" fillId="0" borderId="0"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13" fillId="0" borderId="0" xfId="0" applyNumberFormat="1" applyFont="1" applyBorder="1" applyAlignment="1">
      <alignment horizontal="left"/>
    </xf>
    <xf numFmtId="49" fontId="14" fillId="0" borderId="0" xfId="0" applyNumberFormat="1" applyFont="1" applyBorder="1" applyAlignment="1">
      <alignment horizontal="left"/>
    </xf>
    <xf numFmtId="49" fontId="13" fillId="0" borderId="8" xfId="0" applyNumberFormat="1" applyFont="1" applyBorder="1" applyAlignment="1">
      <alignment horizontal="distributed"/>
    </xf>
    <xf numFmtId="49" fontId="14" fillId="0" borderId="0" xfId="0" applyNumberFormat="1" applyFont="1" applyBorder="1" applyAlignment="1">
      <alignment horizontal="distributed"/>
    </xf>
    <xf numFmtId="165" fontId="8" fillId="9" borderId="1" xfId="2" applyNumberFormat="1" applyFont="1" applyFill="1" applyBorder="1" applyAlignment="1">
      <alignment horizontal="left" vertical="center" wrapText="1"/>
    </xf>
    <xf numFmtId="165" fontId="9" fillId="9" borderId="0" xfId="2" applyNumberFormat="1" applyFont="1" applyFill="1" applyBorder="1" applyAlignment="1">
      <alignment horizontal="center" vertical="center" wrapText="1"/>
    </xf>
    <xf numFmtId="0" fontId="9" fillId="9" borderId="0" xfId="2" applyFont="1" applyFill="1" applyBorder="1" applyAlignment="1">
      <alignment horizontal="center" vertical="center" wrapText="1"/>
    </xf>
    <xf numFmtId="165" fontId="8" fillId="9" borderId="0" xfId="2" applyNumberFormat="1" applyFont="1" applyFill="1" applyBorder="1" applyAlignment="1">
      <alignment horizontal="center" vertical="center" wrapText="1"/>
    </xf>
  </cellXfs>
  <cellStyles count="3">
    <cellStyle name="Normal" xfId="0" builtinId="0"/>
    <cellStyle name="Normal 2" xfId="2"/>
    <cellStyle name="Separador de milhares" xfId="1" builtinId="3"/>
  </cellStyles>
  <dxfs count="6">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523875</xdr:colOff>
      <xdr:row>0</xdr:row>
      <xdr:rowOff>59531</xdr:rowOff>
    </xdr:from>
    <xdr:to>
      <xdr:col>2</xdr:col>
      <xdr:colOff>607219</xdr:colOff>
      <xdr:row>5</xdr:row>
      <xdr:rowOff>95249</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171575" y="59531"/>
          <a:ext cx="969169" cy="108346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0</xdr:row>
      <xdr:rowOff>59531</xdr:rowOff>
    </xdr:from>
    <xdr:to>
      <xdr:col>2</xdr:col>
      <xdr:colOff>607219</xdr:colOff>
      <xdr:row>5</xdr:row>
      <xdr:rowOff>95249</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171575" y="59531"/>
          <a:ext cx="969169" cy="108346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0</xdr:row>
      <xdr:rowOff>59531</xdr:rowOff>
    </xdr:from>
    <xdr:to>
      <xdr:col>2</xdr:col>
      <xdr:colOff>607219</xdr:colOff>
      <xdr:row>5</xdr:row>
      <xdr:rowOff>95249</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171575" y="59531"/>
          <a:ext cx="969169" cy="108346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118222</xdr:colOff>
      <xdr:row>0</xdr:row>
      <xdr:rowOff>133312</xdr:rowOff>
    </xdr:from>
    <xdr:to>
      <xdr:col>1</xdr:col>
      <xdr:colOff>28575</xdr:colOff>
      <xdr:row>2</xdr:row>
      <xdr:rowOff>200025</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18222" y="133312"/>
          <a:ext cx="377078" cy="628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09"/>
  <sheetViews>
    <sheetView topLeftCell="A38" zoomScale="85" zoomScaleNormal="85" workbookViewId="0">
      <selection activeCell="A38" sqref="A1:XFD1048576"/>
    </sheetView>
  </sheetViews>
  <sheetFormatPr defaultRowHeight="15"/>
  <cols>
    <col min="1" max="1" width="9.7109375" customWidth="1"/>
    <col min="2" max="2" width="13.28515625" customWidth="1"/>
    <col min="3" max="3" width="18.5703125" customWidth="1"/>
    <col min="4" max="4" width="7" customWidth="1"/>
    <col min="5" max="5" width="73.7109375" customWidth="1"/>
    <col min="6" max="6" width="18.5703125" customWidth="1"/>
    <col min="7" max="7" width="10.28515625" bestFit="1" customWidth="1"/>
    <col min="8" max="8" width="12.28515625" customWidth="1"/>
    <col min="9" max="9" width="9.7109375" bestFit="1" customWidth="1"/>
    <col min="10" max="10" width="10.85546875" customWidth="1"/>
    <col min="11" max="11" width="11.28515625" customWidth="1"/>
    <col min="12" max="12" width="18.5703125" customWidth="1"/>
  </cols>
  <sheetData>
    <row r="1" spans="1:12" ht="16.5">
      <c r="A1" s="89" t="s">
        <v>0</v>
      </c>
      <c r="B1" s="89"/>
      <c r="C1" s="89"/>
      <c r="D1" s="89"/>
      <c r="E1" s="89"/>
      <c r="F1" s="89"/>
      <c r="G1" s="89"/>
      <c r="H1" s="89"/>
      <c r="I1" s="89"/>
      <c r="J1" s="89"/>
      <c r="K1" s="89"/>
      <c r="L1" s="89"/>
    </row>
    <row r="2" spans="1:12" ht="16.5">
      <c r="A2" s="90" t="s">
        <v>1</v>
      </c>
      <c r="B2" s="90"/>
      <c r="C2" s="90"/>
      <c r="D2" s="90"/>
      <c r="E2" s="90"/>
      <c r="F2" s="90"/>
      <c r="G2" s="90"/>
      <c r="H2" s="90"/>
      <c r="I2" s="90"/>
      <c r="J2" s="90"/>
      <c r="K2" s="90"/>
      <c r="L2" s="90"/>
    </row>
    <row r="3" spans="1:12" ht="16.5">
      <c r="A3" s="91" t="s">
        <v>99</v>
      </c>
      <c r="B3" s="91"/>
      <c r="C3" s="91"/>
      <c r="D3" s="91"/>
      <c r="E3" s="91"/>
      <c r="F3" s="91"/>
      <c r="G3" s="91"/>
      <c r="H3" s="91"/>
      <c r="I3" s="91"/>
      <c r="J3" s="91"/>
      <c r="K3" s="91"/>
      <c r="L3" s="91"/>
    </row>
    <row r="4" spans="1:12" ht="16.5">
      <c r="A4" s="89" t="s">
        <v>201</v>
      </c>
      <c r="B4" s="89"/>
      <c r="C4" s="89"/>
      <c r="D4" s="89"/>
      <c r="E4" s="89"/>
      <c r="F4" s="89"/>
      <c r="G4" s="89"/>
      <c r="H4" s="89"/>
      <c r="I4" s="89"/>
      <c r="J4" s="89"/>
      <c r="K4" s="89"/>
      <c r="L4" s="89"/>
    </row>
    <row r="5" spans="1:12" ht="16.5">
      <c r="A5" s="31"/>
      <c r="B5" s="31"/>
      <c r="C5" s="31"/>
      <c r="D5" s="31"/>
      <c r="E5" s="31"/>
      <c r="F5" s="31"/>
      <c r="G5" s="31"/>
      <c r="H5" s="1"/>
      <c r="I5" s="1"/>
      <c r="J5" s="1"/>
      <c r="K5" s="1"/>
      <c r="L5" s="1"/>
    </row>
    <row r="6" spans="1:12" ht="16.5">
      <c r="A6" s="2"/>
      <c r="B6" s="2"/>
      <c r="C6" s="2"/>
      <c r="D6" s="2"/>
      <c r="E6" s="2"/>
      <c r="F6" s="2"/>
      <c r="G6" s="2"/>
      <c r="H6" s="2"/>
      <c r="I6" s="3"/>
      <c r="J6" s="3"/>
      <c r="K6" s="3"/>
      <c r="L6" s="3"/>
    </row>
    <row r="7" spans="1:12" ht="51.75" customHeight="1">
      <c r="A7" s="92" t="s">
        <v>2</v>
      </c>
      <c r="B7" s="92" t="s">
        <v>71</v>
      </c>
      <c r="C7" s="93" t="s">
        <v>101</v>
      </c>
      <c r="D7" s="92" t="s">
        <v>3</v>
      </c>
      <c r="E7" s="92" t="s">
        <v>4</v>
      </c>
      <c r="F7" s="96" t="s">
        <v>100</v>
      </c>
      <c r="G7" s="85" t="s">
        <v>202</v>
      </c>
      <c r="H7" s="85"/>
      <c r="I7" s="86" t="s">
        <v>203</v>
      </c>
      <c r="J7" s="86"/>
      <c r="K7" s="87" t="s">
        <v>204</v>
      </c>
      <c r="L7" s="87"/>
    </row>
    <row r="8" spans="1:12" ht="42" customHeight="1">
      <c r="A8" s="92"/>
      <c r="B8" s="92"/>
      <c r="C8" s="94"/>
      <c r="D8" s="92"/>
      <c r="E8" s="92"/>
      <c r="F8" s="97"/>
      <c r="G8" s="85" t="s">
        <v>70</v>
      </c>
      <c r="H8" s="88" t="s">
        <v>69</v>
      </c>
      <c r="I8" s="86" t="s">
        <v>70</v>
      </c>
      <c r="J8" s="86" t="s">
        <v>69</v>
      </c>
      <c r="K8" s="87" t="s">
        <v>70</v>
      </c>
      <c r="L8" s="87" t="s">
        <v>69</v>
      </c>
    </row>
    <row r="9" spans="1:12" ht="43.5" customHeight="1">
      <c r="A9" s="92"/>
      <c r="B9" s="92"/>
      <c r="C9" s="95"/>
      <c r="D9" s="92"/>
      <c r="E9" s="92"/>
      <c r="F9" s="98"/>
      <c r="G9" s="85"/>
      <c r="H9" s="88"/>
      <c r="I9" s="86"/>
      <c r="J9" s="86"/>
      <c r="K9" s="87"/>
      <c r="L9" s="87"/>
    </row>
    <row r="10" spans="1:12" ht="33">
      <c r="A10" s="26" t="s">
        <v>5</v>
      </c>
      <c r="B10" s="27">
        <v>20</v>
      </c>
      <c r="C10" s="17">
        <f>B10-F10</f>
        <v>20</v>
      </c>
      <c r="D10" s="20" t="s">
        <v>3</v>
      </c>
      <c r="E10" s="21" t="s">
        <v>102</v>
      </c>
      <c r="F10" s="33"/>
      <c r="G10" s="11">
        <v>148.5</v>
      </c>
      <c r="H10" s="12">
        <f>F10*G10</f>
        <v>0</v>
      </c>
      <c r="I10" s="4"/>
      <c r="J10" s="4"/>
      <c r="K10" s="5"/>
      <c r="L10" s="5">
        <f>F10*K10</f>
        <v>0</v>
      </c>
    </row>
    <row r="11" spans="1:12" ht="33">
      <c r="A11" s="26" t="s">
        <v>6</v>
      </c>
      <c r="B11" s="28">
        <v>30</v>
      </c>
      <c r="C11" s="17">
        <f t="shared" ref="C11:C74" si="0">B11-F11</f>
        <v>30</v>
      </c>
      <c r="D11" s="20" t="s">
        <v>3</v>
      </c>
      <c r="E11" s="22" t="s">
        <v>103</v>
      </c>
      <c r="F11" s="18"/>
      <c r="G11" s="13">
        <v>37.200000000000003</v>
      </c>
      <c r="H11" s="12">
        <f t="shared" ref="H11:H74" si="1">F11*G11</f>
        <v>0</v>
      </c>
      <c r="I11" s="4"/>
      <c r="J11" s="4"/>
      <c r="K11" s="5"/>
      <c r="L11" s="5">
        <f t="shared" ref="L11:L74" si="2">F11*K11</f>
        <v>0</v>
      </c>
    </row>
    <row r="12" spans="1:12" ht="33">
      <c r="A12" s="26" t="s">
        <v>7</v>
      </c>
      <c r="B12" s="28">
        <v>20</v>
      </c>
      <c r="C12" s="17">
        <f t="shared" si="0"/>
        <v>20</v>
      </c>
      <c r="D12" s="20" t="s">
        <v>3</v>
      </c>
      <c r="E12" s="23" t="s">
        <v>104</v>
      </c>
      <c r="F12" s="18"/>
      <c r="G12" s="13">
        <v>43</v>
      </c>
      <c r="H12" s="12">
        <f t="shared" si="1"/>
        <v>0</v>
      </c>
      <c r="I12" s="4"/>
      <c r="J12" s="4"/>
      <c r="K12" s="5"/>
      <c r="L12" s="5">
        <f t="shared" si="2"/>
        <v>0</v>
      </c>
    </row>
    <row r="13" spans="1:12" ht="33">
      <c r="A13" s="26" t="s">
        <v>8</v>
      </c>
      <c r="B13" s="28">
        <v>20</v>
      </c>
      <c r="C13" s="17">
        <f t="shared" si="0"/>
        <v>20</v>
      </c>
      <c r="D13" s="20" t="s">
        <v>3</v>
      </c>
      <c r="E13" s="23" t="s">
        <v>105</v>
      </c>
      <c r="F13" s="18"/>
      <c r="G13" s="14">
        <v>167</v>
      </c>
      <c r="H13" s="12">
        <f t="shared" si="1"/>
        <v>0</v>
      </c>
      <c r="I13" s="4"/>
      <c r="J13" s="4"/>
      <c r="K13" s="5"/>
      <c r="L13" s="5">
        <f t="shared" si="2"/>
        <v>0</v>
      </c>
    </row>
    <row r="14" spans="1:12" ht="49.5">
      <c r="A14" s="26" t="s">
        <v>9</v>
      </c>
      <c r="B14" s="28">
        <v>30</v>
      </c>
      <c r="C14" s="17">
        <f t="shared" si="0"/>
        <v>30</v>
      </c>
      <c r="D14" s="20" t="s">
        <v>3</v>
      </c>
      <c r="E14" s="23" t="s">
        <v>106</v>
      </c>
      <c r="F14" s="18"/>
      <c r="G14" s="13">
        <v>36.5</v>
      </c>
      <c r="H14" s="12">
        <f t="shared" si="1"/>
        <v>0</v>
      </c>
      <c r="I14" s="4"/>
      <c r="J14" s="4"/>
      <c r="K14" s="5"/>
      <c r="L14" s="5">
        <f t="shared" si="2"/>
        <v>0</v>
      </c>
    </row>
    <row r="15" spans="1:12" ht="49.5">
      <c r="A15" s="26" t="s">
        <v>10</v>
      </c>
      <c r="B15" s="28">
        <v>30</v>
      </c>
      <c r="C15" s="17">
        <f t="shared" si="0"/>
        <v>30</v>
      </c>
      <c r="D15" s="20" t="s">
        <v>3</v>
      </c>
      <c r="E15" s="23" t="s">
        <v>107</v>
      </c>
      <c r="F15" s="18"/>
      <c r="G15" s="13">
        <v>49</v>
      </c>
      <c r="H15" s="12">
        <f t="shared" si="1"/>
        <v>0</v>
      </c>
      <c r="I15" s="4"/>
      <c r="J15" s="4"/>
      <c r="K15" s="5"/>
      <c r="L15" s="5">
        <f t="shared" si="2"/>
        <v>0</v>
      </c>
    </row>
    <row r="16" spans="1:12" ht="49.5">
      <c r="A16" s="26" t="s">
        <v>11</v>
      </c>
      <c r="B16" s="28">
        <v>20</v>
      </c>
      <c r="C16" s="17">
        <f t="shared" si="0"/>
        <v>20</v>
      </c>
      <c r="D16" s="20" t="s">
        <v>3</v>
      </c>
      <c r="E16" s="23" t="s">
        <v>108</v>
      </c>
      <c r="F16" s="18"/>
      <c r="G16" s="13">
        <v>37</v>
      </c>
      <c r="H16" s="12">
        <f t="shared" si="1"/>
        <v>0</v>
      </c>
      <c r="I16" s="4"/>
      <c r="J16" s="4"/>
      <c r="K16" s="5"/>
      <c r="L16" s="5">
        <f t="shared" si="2"/>
        <v>0</v>
      </c>
    </row>
    <row r="17" spans="1:12" ht="16.5">
      <c r="A17" s="26" t="s">
        <v>12</v>
      </c>
      <c r="B17" s="28">
        <v>100</v>
      </c>
      <c r="C17" s="17">
        <f t="shared" si="0"/>
        <v>100</v>
      </c>
      <c r="D17" s="20" t="s">
        <v>3</v>
      </c>
      <c r="E17" s="23" t="s">
        <v>109</v>
      </c>
      <c r="F17" s="18"/>
      <c r="G17" s="13">
        <v>10</v>
      </c>
      <c r="H17" s="12">
        <f t="shared" si="1"/>
        <v>0</v>
      </c>
      <c r="I17" s="4"/>
      <c r="J17" s="4"/>
      <c r="K17" s="5"/>
      <c r="L17" s="5">
        <f t="shared" si="2"/>
        <v>0</v>
      </c>
    </row>
    <row r="18" spans="1:12" ht="33">
      <c r="A18" s="26" t="s">
        <v>13</v>
      </c>
      <c r="B18" s="28">
        <v>10</v>
      </c>
      <c r="C18" s="17">
        <f t="shared" si="0"/>
        <v>10</v>
      </c>
      <c r="D18" s="20" t="s">
        <v>3</v>
      </c>
      <c r="E18" s="23" t="s">
        <v>110</v>
      </c>
      <c r="F18" s="18"/>
      <c r="G18" s="13">
        <v>533.1</v>
      </c>
      <c r="H18" s="12">
        <f t="shared" si="1"/>
        <v>0</v>
      </c>
      <c r="I18" s="4"/>
      <c r="J18" s="4"/>
      <c r="K18" s="5"/>
      <c r="L18" s="5">
        <f t="shared" si="2"/>
        <v>0</v>
      </c>
    </row>
    <row r="19" spans="1:12" ht="33">
      <c r="A19" s="26" t="s">
        <v>14</v>
      </c>
      <c r="B19" s="28">
        <v>10</v>
      </c>
      <c r="C19" s="17">
        <f t="shared" si="0"/>
        <v>10</v>
      </c>
      <c r="D19" s="20" t="s">
        <v>3</v>
      </c>
      <c r="E19" s="23" t="s">
        <v>111</v>
      </c>
      <c r="F19" s="18"/>
      <c r="G19" s="13">
        <v>602</v>
      </c>
      <c r="H19" s="12">
        <f t="shared" si="1"/>
        <v>0</v>
      </c>
      <c r="I19" s="4"/>
      <c r="J19" s="4"/>
      <c r="K19" s="5"/>
      <c r="L19" s="5">
        <f t="shared" si="2"/>
        <v>0</v>
      </c>
    </row>
    <row r="20" spans="1:12" ht="33">
      <c r="A20" s="26" t="s">
        <v>15</v>
      </c>
      <c r="B20" s="28">
        <v>10</v>
      </c>
      <c r="C20" s="17">
        <f t="shared" si="0"/>
        <v>10</v>
      </c>
      <c r="D20" s="20" t="s">
        <v>3</v>
      </c>
      <c r="E20" s="23" t="s">
        <v>112</v>
      </c>
      <c r="F20" s="18"/>
      <c r="G20" s="13">
        <v>670</v>
      </c>
      <c r="H20" s="12">
        <f t="shared" si="1"/>
        <v>0</v>
      </c>
      <c r="I20" s="4"/>
      <c r="J20" s="4"/>
      <c r="K20" s="5"/>
      <c r="L20" s="5">
        <f t="shared" si="2"/>
        <v>0</v>
      </c>
    </row>
    <row r="21" spans="1:12" ht="33">
      <c r="A21" s="26" t="s">
        <v>16</v>
      </c>
      <c r="B21" s="28">
        <v>10</v>
      </c>
      <c r="C21" s="17">
        <f t="shared" si="0"/>
        <v>10</v>
      </c>
      <c r="D21" s="20" t="s">
        <v>3</v>
      </c>
      <c r="E21" s="23" t="s">
        <v>113</v>
      </c>
      <c r="F21" s="18"/>
      <c r="G21" s="13"/>
      <c r="H21" s="12">
        <f t="shared" si="1"/>
        <v>0</v>
      </c>
      <c r="I21" s="4"/>
      <c r="J21" s="4"/>
      <c r="K21" s="5">
        <v>742.2</v>
      </c>
      <c r="L21" s="5">
        <f t="shared" si="2"/>
        <v>0</v>
      </c>
    </row>
    <row r="22" spans="1:12" ht="33">
      <c r="A22" s="26" t="s">
        <v>17</v>
      </c>
      <c r="B22" s="28">
        <v>8</v>
      </c>
      <c r="C22" s="17">
        <f t="shared" si="0"/>
        <v>8</v>
      </c>
      <c r="D22" s="20" t="s">
        <v>3</v>
      </c>
      <c r="E22" s="23" t="s">
        <v>114</v>
      </c>
      <c r="F22" s="18"/>
      <c r="G22" s="13"/>
      <c r="H22" s="12">
        <f t="shared" si="1"/>
        <v>0</v>
      </c>
      <c r="I22" s="4"/>
      <c r="J22" s="4"/>
      <c r="K22" s="5">
        <v>779</v>
      </c>
      <c r="L22" s="5">
        <f t="shared" si="2"/>
        <v>0</v>
      </c>
    </row>
    <row r="23" spans="1:12" ht="49.5">
      <c r="A23" s="26" t="s">
        <v>18</v>
      </c>
      <c r="B23" s="28">
        <v>10</v>
      </c>
      <c r="C23" s="17">
        <f t="shared" si="0"/>
        <v>10</v>
      </c>
      <c r="D23" s="20" t="s">
        <v>3</v>
      </c>
      <c r="E23" s="23" t="s">
        <v>115</v>
      </c>
      <c r="F23" s="18"/>
      <c r="G23" s="13"/>
      <c r="H23" s="12">
        <f t="shared" si="1"/>
        <v>0</v>
      </c>
      <c r="I23" s="4"/>
      <c r="J23" s="4"/>
      <c r="K23" s="5">
        <v>294.89999999999998</v>
      </c>
      <c r="L23" s="5">
        <f t="shared" si="2"/>
        <v>0</v>
      </c>
    </row>
    <row r="24" spans="1:12" ht="49.5">
      <c r="A24" s="26" t="s">
        <v>19</v>
      </c>
      <c r="B24" s="28">
        <v>10</v>
      </c>
      <c r="C24" s="17">
        <f t="shared" si="0"/>
        <v>10</v>
      </c>
      <c r="D24" s="20" t="s">
        <v>3</v>
      </c>
      <c r="E24" s="23" t="s">
        <v>116</v>
      </c>
      <c r="F24" s="18"/>
      <c r="G24" s="13"/>
      <c r="H24" s="12">
        <f t="shared" si="1"/>
        <v>0</v>
      </c>
      <c r="I24" s="4"/>
      <c r="J24" s="4"/>
      <c r="K24" s="5">
        <v>358</v>
      </c>
      <c r="L24" s="5">
        <f t="shared" si="2"/>
        <v>0</v>
      </c>
    </row>
    <row r="25" spans="1:12" ht="49.5">
      <c r="A25" s="26" t="s">
        <v>20</v>
      </c>
      <c r="B25" s="28">
        <v>10</v>
      </c>
      <c r="C25" s="17">
        <f t="shared" si="0"/>
        <v>10</v>
      </c>
      <c r="D25" s="20" t="s">
        <v>3</v>
      </c>
      <c r="E25" s="23" t="s">
        <v>117</v>
      </c>
      <c r="F25" s="18"/>
      <c r="G25" s="13"/>
      <c r="H25" s="12">
        <f t="shared" si="1"/>
        <v>0</v>
      </c>
      <c r="I25" s="4"/>
      <c r="J25" s="4"/>
      <c r="K25" s="5">
        <v>593.79999999999995</v>
      </c>
      <c r="L25" s="5">
        <f t="shared" si="2"/>
        <v>0</v>
      </c>
    </row>
    <row r="26" spans="1:12" ht="49.5">
      <c r="A26" s="26" t="s">
        <v>21</v>
      </c>
      <c r="B26" s="28">
        <v>10</v>
      </c>
      <c r="C26" s="17">
        <f t="shared" si="0"/>
        <v>10</v>
      </c>
      <c r="D26" s="20" t="s">
        <v>3</v>
      </c>
      <c r="E26" s="23" t="s">
        <v>118</v>
      </c>
      <c r="F26" s="18"/>
      <c r="G26" s="13"/>
      <c r="H26" s="12">
        <f t="shared" si="1"/>
        <v>0</v>
      </c>
      <c r="I26" s="4"/>
      <c r="J26" s="4"/>
      <c r="K26" s="5">
        <v>638</v>
      </c>
      <c r="L26" s="5">
        <f t="shared" si="2"/>
        <v>0</v>
      </c>
    </row>
    <row r="27" spans="1:12" ht="49.5">
      <c r="A27" s="26" t="s">
        <v>22</v>
      </c>
      <c r="B27" s="28">
        <v>20</v>
      </c>
      <c r="C27" s="17">
        <f t="shared" si="0"/>
        <v>20</v>
      </c>
      <c r="D27" s="20" t="s">
        <v>3</v>
      </c>
      <c r="E27" s="23" t="s">
        <v>119</v>
      </c>
      <c r="F27" s="18"/>
      <c r="G27" s="13"/>
      <c r="H27" s="12">
        <f t="shared" si="1"/>
        <v>0</v>
      </c>
      <c r="I27" s="4"/>
      <c r="J27" s="4"/>
      <c r="K27" s="5">
        <v>685</v>
      </c>
      <c r="L27" s="5">
        <f t="shared" si="2"/>
        <v>0</v>
      </c>
    </row>
    <row r="28" spans="1:12" ht="49.5">
      <c r="A28" s="26" t="s">
        <v>23</v>
      </c>
      <c r="B28" s="28">
        <v>10</v>
      </c>
      <c r="C28" s="17">
        <f t="shared" si="0"/>
        <v>10</v>
      </c>
      <c r="D28" s="20" t="s">
        <v>3</v>
      </c>
      <c r="E28" s="23" t="s">
        <v>120</v>
      </c>
      <c r="F28" s="18"/>
      <c r="G28" s="13"/>
      <c r="H28" s="12">
        <f t="shared" si="1"/>
        <v>0</v>
      </c>
      <c r="I28" s="4"/>
      <c r="J28" s="4"/>
      <c r="K28" s="5">
        <v>384.7</v>
      </c>
      <c r="L28" s="5">
        <f t="shared" si="2"/>
        <v>0</v>
      </c>
    </row>
    <row r="29" spans="1:12" ht="49.5">
      <c r="A29" s="26" t="s">
        <v>24</v>
      </c>
      <c r="B29" s="28">
        <v>10</v>
      </c>
      <c r="C29" s="17">
        <f t="shared" si="0"/>
        <v>10</v>
      </c>
      <c r="D29" s="20" t="s">
        <v>3</v>
      </c>
      <c r="E29" s="23" t="s">
        <v>121</v>
      </c>
      <c r="F29" s="18"/>
      <c r="G29" s="13"/>
      <c r="H29" s="12">
        <f t="shared" si="1"/>
        <v>0</v>
      </c>
      <c r="I29" s="4"/>
      <c r="J29" s="4"/>
      <c r="K29" s="5">
        <v>384.7</v>
      </c>
      <c r="L29" s="5">
        <f t="shared" si="2"/>
        <v>0</v>
      </c>
    </row>
    <row r="30" spans="1:12" ht="49.5">
      <c r="A30" s="26" t="s">
        <v>25</v>
      </c>
      <c r="B30" s="28">
        <v>15</v>
      </c>
      <c r="C30" s="17">
        <f t="shared" si="0"/>
        <v>15</v>
      </c>
      <c r="D30" s="20" t="s">
        <v>3</v>
      </c>
      <c r="E30" s="23" t="s">
        <v>122</v>
      </c>
      <c r="F30" s="18"/>
      <c r="G30" s="13">
        <v>383</v>
      </c>
      <c r="H30" s="12">
        <f t="shared" si="1"/>
        <v>0</v>
      </c>
      <c r="I30" s="4"/>
      <c r="J30" s="4"/>
      <c r="K30" s="5"/>
      <c r="L30" s="5">
        <f t="shared" si="2"/>
        <v>0</v>
      </c>
    </row>
    <row r="31" spans="1:12" ht="49.5">
      <c r="A31" s="26" t="s">
        <v>26</v>
      </c>
      <c r="B31" s="28">
        <v>10</v>
      </c>
      <c r="C31" s="17">
        <f t="shared" si="0"/>
        <v>10</v>
      </c>
      <c r="D31" s="20" t="s">
        <v>3</v>
      </c>
      <c r="E31" s="23" t="s">
        <v>123</v>
      </c>
      <c r="F31" s="18"/>
      <c r="G31" s="13"/>
      <c r="H31" s="12">
        <f t="shared" si="1"/>
        <v>0</v>
      </c>
      <c r="I31" s="4">
        <v>152</v>
      </c>
      <c r="J31" s="4">
        <f>F31*I31</f>
        <v>0</v>
      </c>
      <c r="K31" s="5"/>
      <c r="L31" s="5">
        <f t="shared" si="2"/>
        <v>0</v>
      </c>
    </row>
    <row r="32" spans="1:12" ht="49.5">
      <c r="A32" s="26" t="s">
        <v>27</v>
      </c>
      <c r="B32" s="28">
        <v>10</v>
      </c>
      <c r="C32" s="17">
        <f t="shared" si="0"/>
        <v>10</v>
      </c>
      <c r="D32" s="20" t="s">
        <v>3</v>
      </c>
      <c r="E32" s="24" t="s">
        <v>124</v>
      </c>
      <c r="F32" s="19"/>
      <c r="G32" s="13"/>
      <c r="H32" s="12">
        <f t="shared" si="1"/>
        <v>0</v>
      </c>
      <c r="I32" s="4">
        <v>152</v>
      </c>
      <c r="J32" s="4">
        <f t="shared" ref="J32:J95" si="3">F32*I32</f>
        <v>0</v>
      </c>
      <c r="K32" s="5"/>
      <c r="L32" s="5">
        <f t="shared" si="2"/>
        <v>0</v>
      </c>
    </row>
    <row r="33" spans="1:12" ht="49.5">
      <c r="A33" s="26" t="s">
        <v>28</v>
      </c>
      <c r="B33" s="28">
        <v>20</v>
      </c>
      <c r="C33" s="17">
        <f t="shared" si="0"/>
        <v>20</v>
      </c>
      <c r="D33" s="20" t="s">
        <v>3</v>
      </c>
      <c r="E33" s="24" t="s">
        <v>125</v>
      </c>
      <c r="F33" s="19"/>
      <c r="G33" s="13"/>
      <c r="H33" s="12">
        <f t="shared" si="1"/>
        <v>0</v>
      </c>
      <c r="I33" s="4"/>
      <c r="J33" s="4">
        <f t="shared" si="3"/>
        <v>0</v>
      </c>
      <c r="K33" s="5">
        <v>152</v>
      </c>
      <c r="L33" s="5">
        <f t="shared" si="2"/>
        <v>0</v>
      </c>
    </row>
    <row r="34" spans="1:12" ht="16.5">
      <c r="A34" s="26" t="s">
        <v>29</v>
      </c>
      <c r="B34" s="28">
        <v>20</v>
      </c>
      <c r="C34" s="17">
        <f t="shared" si="0"/>
        <v>20</v>
      </c>
      <c r="D34" s="20" t="s">
        <v>3</v>
      </c>
      <c r="E34" s="24" t="s">
        <v>126</v>
      </c>
      <c r="F34" s="19"/>
      <c r="G34" s="13"/>
      <c r="H34" s="12">
        <f t="shared" si="1"/>
        <v>0</v>
      </c>
      <c r="I34" s="4"/>
      <c r="J34" s="4">
        <f t="shared" si="3"/>
        <v>0</v>
      </c>
      <c r="K34" s="5">
        <v>70</v>
      </c>
      <c r="L34" s="5">
        <f t="shared" si="2"/>
        <v>0</v>
      </c>
    </row>
    <row r="35" spans="1:12" ht="16.5">
      <c r="A35" s="26" t="s">
        <v>30</v>
      </c>
      <c r="B35" s="28">
        <v>10</v>
      </c>
      <c r="C35" s="17">
        <f t="shared" si="0"/>
        <v>10</v>
      </c>
      <c r="D35" s="20" t="s">
        <v>3</v>
      </c>
      <c r="E35" s="24" t="s">
        <v>127</v>
      </c>
      <c r="F35" s="19"/>
      <c r="G35" s="13"/>
      <c r="H35" s="12">
        <f t="shared" si="1"/>
        <v>0</v>
      </c>
      <c r="I35" s="4"/>
      <c r="J35" s="4">
        <f t="shared" si="3"/>
        <v>0</v>
      </c>
      <c r="K35" s="5">
        <v>83.4</v>
      </c>
      <c r="L35" s="5">
        <f t="shared" si="2"/>
        <v>0</v>
      </c>
    </row>
    <row r="36" spans="1:12" ht="16.5">
      <c r="A36" s="26" t="s">
        <v>31</v>
      </c>
      <c r="B36" s="28">
        <v>10</v>
      </c>
      <c r="C36" s="17">
        <f t="shared" si="0"/>
        <v>10</v>
      </c>
      <c r="D36" s="20" t="s">
        <v>3</v>
      </c>
      <c r="E36" s="24" t="s">
        <v>128</v>
      </c>
      <c r="F36" s="19"/>
      <c r="G36" s="13"/>
      <c r="H36" s="12">
        <f t="shared" si="1"/>
        <v>0</v>
      </c>
      <c r="I36" s="4"/>
      <c r="J36" s="4">
        <f t="shared" si="3"/>
        <v>0</v>
      </c>
      <c r="K36" s="5">
        <v>133.34</v>
      </c>
      <c r="L36" s="5">
        <f t="shared" si="2"/>
        <v>0</v>
      </c>
    </row>
    <row r="37" spans="1:12" ht="16.5">
      <c r="A37" s="26" t="s">
        <v>32</v>
      </c>
      <c r="B37" s="28">
        <v>15</v>
      </c>
      <c r="C37" s="17">
        <f t="shared" si="0"/>
        <v>15</v>
      </c>
      <c r="D37" s="20" t="s">
        <v>3</v>
      </c>
      <c r="E37" s="24" t="s">
        <v>129</v>
      </c>
      <c r="F37" s="19"/>
      <c r="G37" s="13"/>
      <c r="H37" s="12">
        <f t="shared" si="1"/>
        <v>0</v>
      </c>
      <c r="I37" s="4"/>
      <c r="J37" s="4">
        <f t="shared" si="3"/>
        <v>0</v>
      </c>
      <c r="K37" s="5">
        <v>191</v>
      </c>
      <c r="L37" s="5">
        <f t="shared" si="2"/>
        <v>0</v>
      </c>
    </row>
    <row r="38" spans="1:12" ht="16.5">
      <c r="A38" s="26" t="s">
        <v>33</v>
      </c>
      <c r="B38" s="28">
        <v>10</v>
      </c>
      <c r="C38" s="17">
        <f t="shared" si="0"/>
        <v>10</v>
      </c>
      <c r="D38" s="20" t="s">
        <v>3</v>
      </c>
      <c r="E38" s="23" t="s">
        <v>130</v>
      </c>
      <c r="F38" s="18"/>
      <c r="G38" s="13">
        <v>247.52</v>
      </c>
      <c r="H38" s="12">
        <f t="shared" si="1"/>
        <v>0</v>
      </c>
      <c r="I38" s="4"/>
      <c r="J38" s="4">
        <f t="shared" si="3"/>
        <v>0</v>
      </c>
      <c r="K38" s="5"/>
      <c r="L38" s="5">
        <f t="shared" si="2"/>
        <v>0</v>
      </c>
    </row>
    <row r="39" spans="1:12" ht="16.5">
      <c r="A39" s="26" t="s">
        <v>34</v>
      </c>
      <c r="B39" s="28">
        <v>12</v>
      </c>
      <c r="C39" s="17">
        <f t="shared" si="0"/>
        <v>12</v>
      </c>
      <c r="D39" s="20" t="s">
        <v>3</v>
      </c>
      <c r="E39" s="23" t="s">
        <v>131</v>
      </c>
      <c r="F39" s="18"/>
      <c r="G39" s="13">
        <v>138.5</v>
      </c>
      <c r="H39" s="12">
        <f t="shared" si="1"/>
        <v>0</v>
      </c>
      <c r="I39" s="4"/>
      <c r="J39" s="4">
        <f t="shared" si="3"/>
        <v>0</v>
      </c>
      <c r="K39" s="5"/>
      <c r="L39" s="5">
        <f t="shared" si="2"/>
        <v>0</v>
      </c>
    </row>
    <row r="40" spans="1:12" ht="16.5">
      <c r="A40" s="26" t="s">
        <v>35</v>
      </c>
      <c r="B40" s="28">
        <v>12</v>
      </c>
      <c r="C40" s="17">
        <f t="shared" si="0"/>
        <v>12</v>
      </c>
      <c r="D40" s="20" t="s">
        <v>3</v>
      </c>
      <c r="E40" s="23" t="s">
        <v>132</v>
      </c>
      <c r="F40" s="18"/>
      <c r="G40" s="13">
        <v>272.42</v>
      </c>
      <c r="H40" s="12">
        <f t="shared" si="1"/>
        <v>0</v>
      </c>
      <c r="I40" s="4"/>
      <c r="J40" s="4">
        <f t="shared" si="3"/>
        <v>0</v>
      </c>
      <c r="K40" s="5"/>
      <c r="L40" s="5">
        <f t="shared" si="2"/>
        <v>0</v>
      </c>
    </row>
    <row r="41" spans="1:12" ht="16.5">
      <c r="A41" s="26" t="s">
        <v>36</v>
      </c>
      <c r="B41" s="28">
        <v>10</v>
      </c>
      <c r="C41" s="17">
        <f t="shared" si="0"/>
        <v>10</v>
      </c>
      <c r="D41" s="20" t="s">
        <v>3</v>
      </c>
      <c r="E41" s="23" t="s">
        <v>133</v>
      </c>
      <c r="F41" s="18"/>
      <c r="G41" s="13">
        <v>367</v>
      </c>
      <c r="H41" s="12">
        <f t="shared" si="1"/>
        <v>0</v>
      </c>
      <c r="I41" s="4"/>
      <c r="J41" s="4">
        <f t="shared" si="3"/>
        <v>0</v>
      </c>
      <c r="K41" s="5"/>
      <c r="L41" s="5">
        <f t="shared" si="2"/>
        <v>0</v>
      </c>
    </row>
    <row r="42" spans="1:12" ht="16.5">
      <c r="A42" s="26" t="s">
        <v>37</v>
      </c>
      <c r="B42" s="28">
        <v>10</v>
      </c>
      <c r="C42" s="17">
        <f t="shared" si="0"/>
        <v>10</v>
      </c>
      <c r="D42" s="20" t="s">
        <v>3</v>
      </c>
      <c r="E42" s="23" t="s">
        <v>134</v>
      </c>
      <c r="F42" s="18"/>
      <c r="G42" s="13">
        <v>494</v>
      </c>
      <c r="H42" s="12">
        <f t="shared" si="1"/>
        <v>0</v>
      </c>
      <c r="I42" s="4"/>
      <c r="J42" s="4">
        <f t="shared" si="3"/>
        <v>0</v>
      </c>
      <c r="K42" s="5"/>
      <c r="L42" s="5">
        <f t="shared" si="2"/>
        <v>0</v>
      </c>
    </row>
    <row r="43" spans="1:12" ht="16.5">
      <c r="A43" s="26" t="s">
        <v>38</v>
      </c>
      <c r="B43" s="28">
        <v>15</v>
      </c>
      <c r="C43" s="17">
        <f t="shared" si="0"/>
        <v>15</v>
      </c>
      <c r="D43" s="20" t="s">
        <v>3</v>
      </c>
      <c r="E43" s="23" t="s">
        <v>135</v>
      </c>
      <c r="F43" s="18"/>
      <c r="G43" s="13"/>
      <c r="H43" s="12">
        <f t="shared" si="1"/>
        <v>0</v>
      </c>
      <c r="I43" s="4">
        <v>101</v>
      </c>
      <c r="J43" s="4">
        <f t="shared" si="3"/>
        <v>0</v>
      </c>
      <c r="K43" s="5"/>
      <c r="L43" s="5">
        <f t="shared" si="2"/>
        <v>0</v>
      </c>
    </row>
    <row r="44" spans="1:12" ht="16.5">
      <c r="A44" s="26" t="s">
        <v>39</v>
      </c>
      <c r="B44" s="28">
        <v>10</v>
      </c>
      <c r="C44" s="17">
        <f t="shared" si="0"/>
        <v>10</v>
      </c>
      <c r="D44" s="20" t="s">
        <v>3</v>
      </c>
      <c r="E44" s="23" t="s">
        <v>136</v>
      </c>
      <c r="F44" s="18"/>
      <c r="G44" s="13"/>
      <c r="H44" s="12">
        <f t="shared" si="1"/>
        <v>0</v>
      </c>
      <c r="I44" s="4">
        <v>156</v>
      </c>
      <c r="J44" s="4">
        <f t="shared" si="3"/>
        <v>0</v>
      </c>
      <c r="K44" s="5"/>
      <c r="L44" s="5">
        <f t="shared" si="2"/>
        <v>0</v>
      </c>
    </row>
    <row r="45" spans="1:12" ht="16.5">
      <c r="A45" s="26" t="s">
        <v>40</v>
      </c>
      <c r="B45" s="28">
        <v>12</v>
      </c>
      <c r="C45" s="17">
        <f t="shared" si="0"/>
        <v>12</v>
      </c>
      <c r="D45" s="20" t="s">
        <v>3</v>
      </c>
      <c r="E45" s="23" t="s">
        <v>137</v>
      </c>
      <c r="F45" s="18"/>
      <c r="G45" s="13"/>
      <c r="H45" s="12">
        <f t="shared" si="1"/>
        <v>0</v>
      </c>
      <c r="I45" s="4">
        <v>156</v>
      </c>
      <c r="J45" s="4">
        <f t="shared" si="3"/>
        <v>0</v>
      </c>
      <c r="K45" s="5"/>
      <c r="L45" s="5">
        <f t="shared" si="2"/>
        <v>0</v>
      </c>
    </row>
    <row r="46" spans="1:12" ht="33">
      <c r="A46" s="26" t="s">
        <v>41</v>
      </c>
      <c r="B46" s="28">
        <v>15</v>
      </c>
      <c r="C46" s="17">
        <f t="shared" si="0"/>
        <v>15</v>
      </c>
      <c r="D46" s="20" t="s">
        <v>3</v>
      </c>
      <c r="E46" s="23" t="s">
        <v>138</v>
      </c>
      <c r="F46" s="18"/>
      <c r="G46" s="13"/>
      <c r="H46" s="12">
        <f t="shared" si="1"/>
        <v>0</v>
      </c>
      <c r="I46" s="4"/>
      <c r="J46" s="4">
        <f t="shared" si="3"/>
        <v>0</v>
      </c>
      <c r="K46" s="5">
        <v>214</v>
      </c>
      <c r="L46" s="5">
        <f t="shared" si="2"/>
        <v>0</v>
      </c>
    </row>
    <row r="47" spans="1:12" ht="33">
      <c r="A47" s="26" t="s">
        <v>42</v>
      </c>
      <c r="B47" s="28">
        <v>10</v>
      </c>
      <c r="C47" s="17">
        <f t="shared" si="0"/>
        <v>10</v>
      </c>
      <c r="D47" s="20" t="s">
        <v>3</v>
      </c>
      <c r="E47" s="23" t="s">
        <v>139</v>
      </c>
      <c r="F47" s="18"/>
      <c r="G47" s="13"/>
      <c r="H47" s="12">
        <f t="shared" si="1"/>
        <v>0</v>
      </c>
      <c r="I47" s="4"/>
      <c r="J47" s="4">
        <f t="shared" si="3"/>
        <v>0</v>
      </c>
      <c r="K47" s="5">
        <v>303</v>
      </c>
      <c r="L47" s="5">
        <f t="shared" si="2"/>
        <v>0</v>
      </c>
    </row>
    <row r="48" spans="1:12" ht="33">
      <c r="A48" s="26" t="s">
        <v>43</v>
      </c>
      <c r="B48" s="28">
        <v>10</v>
      </c>
      <c r="C48" s="17">
        <f t="shared" si="0"/>
        <v>10</v>
      </c>
      <c r="D48" s="20" t="s">
        <v>3</v>
      </c>
      <c r="E48" s="23" t="s">
        <v>140</v>
      </c>
      <c r="F48" s="18"/>
      <c r="G48" s="13"/>
      <c r="H48" s="12">
        <f t="shared" si="1"/>
        <v>0</v>
      </c>
      <c r="I48" s="4">
        <v>18.3</v>
      </c>
      <c r="J48" s="4">
        <f t="shared" si="3"/>
        <v>0</v>
      </c>
      <c r="K48" s="5"/>
      <c r="L48" s="5">
        <f t="shared" si="2"/>
        <v>0</v>
      </c>
    </row>
    <row r="49" spans="1:12" ht="33">
      <c r="A49" s="26" t="s">
        <v>44</v>
      </c>
      <c r="B49" s="28">
        <v>10</v>
      </c>
      <c r="C49" s="17">
        <f t="shared" si="0"/>
        <v>10</v>
      </c>
      <c r="D49" s="20" t="s">
        <v>3</v>
      </c>
      <c r="E49" s="23" t="s">
        <v>141</v>
      </c>
      <c r="F49" s="18"/>
      <c r="G49" s="13"/>
      <c r="H49" s="12">
        <f t="shared" si="1"/>
        <v>0</v>
      </c>
      <c r="I49" s="4">
        <v>23</v>
      </c>
      <c r="J49" s="4">
        <f t="shared" si="3"/>
        <v>0</v>
      </c>
      <c r="K49" s="5"/>
      <c r="L49" s="5">
        <f t="shared" si="2"/>
        <v>0</v>
      </c>
    </row>
    <row r="50" spans="1:12" ht="33">
      <c r="A50" s="26" t="s">
        <v>45</v>
      </c>
      <c r="B50" s="28">
        <v>5</v>
      </c>
      <c r="C50" s="17">
        <f t="shared" si="0"/>
        <v>5</v>
      </c>
      <c r="D50" s="20" t="s">
        <v>3</v>
      </c>
      <c r="E50" s="23" t="s">
        <v>142</v>
      </c>
      <c r="F50" s="18"/>
      <c r="G50" s="13"/>
      <c r="H50" s="12">
        <f t="shared" si="1"/>
        <v>0</v>
      </c>
      <c r="I50" s="4">
        <v>139</v>
      </c>
      <c r="J50" s="4">
        <f t="shared" si="3"/>
        <v>0</v>
      </c>
      <c r="K50" s="5"/>
      <c r="L50" s="5">
        <f t="shared" si="2"/>
        <v>0</v>
      </c>
    </row>
    <row r="51" spans="1:12" ht="33">
      <c r="A51" s="26" t="s">
        <v>46</v>
      </c>
      <c r="B51" s="28">
        <v>6</v>
      </c>
      <c r="C51" s="17">
        <f t="shared" si="0"/>
        <v>6</v>
      </c>
      <c r="D51" s="20" t="s">
        <v>3</v>
      </c>
      <c r="E51" s="23" t="s">
        <v>143</v>
      </c>
      <c r="F51" s="18"/>
      <c r="G51" s="13"/>
      <c r="H51" s="12">
        <f t="shared" si="1"/>
        <v>0</v>
      </c>
      <c r="I51" s="4">
        <v>139</v>
      </c>
      <c r="J51" s="4">
        <f t="shared" si="3"/>
        <v>0</v>
      </c>
      <c r="K51" s="5"/>
      <c r="L51" s="5">
        <f t="shared" si="2"/>
        <v>0</v>
      </c>
    </row>
    <row r="52" spans="1:12" ht="33">
      <c r="A52" s="26" t="s">
        <v>47</v>
      </c>
      <c r="B52" s="28">
        <v>6</v>
      </c>
      <c r="C52" s="17">
        <f t="shared" si="0"/>
        <v>6</v>
      </c>
      <c r="D52" s="20" t="s">
        <v>3</v>
      </c>
      <c r="E52" s="23" t="s">
        <v>144</v>
      </c>
      <c r="F52" s="18"/>
      <c r="G52" s="13"/>
      <c r="H52" s="12">
        <f t="shared" si="1"/>
        <v>0</v>
      </c>
      <c r="I52" s="4">
        <v>118</v>
      </c>
      <c r="J52" s="4">
        <f t="shared" si="3"/>
        <v>0</v>
      </c>
      <c r="K52" s="5"/>
      <c r="L52" s="5">
        <f t="shared" si="2"/>
        <v>0</v>
      </c>
    </row>
    <row r="53" spans="1:12" ht="33">
      <c r="A53" s="26" t="s">
        <v>48</v>
      </c>
      <c r="B53" s="28">
        <v>8</v>
      </c>
      <c r="C53" s="17">
        <f t="shared" si="0"/>
        <v>8</v>
      </c>
      <c r="D53" s="20" t="s">
        <v>3</v>
      </c>
      <c r="E53" s="23" t="s">
        <v>145</v>
      </c>
      <c r="F53" s="18"/>
      <c r="G53" s="13"/>
      <c r="H53" s="12">
        <f t="shared" si="1"/>
        <v>0</v>
      </c>
      <c r="I53" s="4">
        <v>12.6</v>
      </c>
      <c r="J53" s="4">
        <f t="shared" si="3"/>
        <v>0</v>
      </c>
      <c r="K53" s="5"/>
      <c r="L53" s="5">
        <f t="shared" si="2"/>
        <v>0</v>
      </c>
    </row>
    <row r="54" spans="1:12" ht="33">
      <c r="A54" s="26" t="s">
        <v>49</v>
      </c>
      <c r="B54" s="28">
        <v>10</v>
      </c>
      <c r="C54" s="17">
        <f t="shared" si="0"/>
        <v>10</v>
      </c>
      <c r="D54" s="20" t="s">
        <v>3</v>
      </c>
      <c r="E54" s="23" t="s">
        <v>146</v>
      </c>
      <c r="F54" s="18"/>
      <c r="G54" s="13"/>
      <c r="H54" s="12">
        <f t="shared" si="1"/>
        <v>0</v>
      </c>
      <c r="I54" s="4">
        <v>8</v>
      </c>
      <c r="J54" s="4">
        <f t="shared" si="3"/>
        <v>0</v>
      </c>
      <c r="K54" s="5"/>
      <c r="L54" s="5">
        <f t="shared" si="2"/>
        <v>0</v>
      </c>
    </row>
    <row r="55" spans="1:12" ht="16.5">
      <c r="A55" s="26" t="s">
        <v>50</v>
      </c>
      <c r="B55" s="28">
        <v>10</v>
      </c>
      <c r="C55" s="17">
        <f t="shared" si="0"/>
        <v>10</v>
      </c>
      <c r="D55" s="20" t="s">
        <v>3</v>
      </c>
      <c r="E55" s="23" t="s">
        <v>147</v>
      </c>
      <c r="F55" s="18"/>
      <c r="G55" s="13"/>
      <c r="H55" s="12">
        <f t="shared" si="1"/>
        <v>0</v>
      </c>
      <c r="I55" s="4">
        <v>9.1999999999999993</v>
      </c>
      <c r="J55" s="4">
        <f t="shared" si="3"/>
        <v>0</v>
      </c>
      <c r="K55" s="5"/>
      <c r="L55" s="5">
        <f t="shared" si="2"/>
        <v>0</v>
      </c>
    </row>
    <row r="56" spans="1:12" ht="33">
      <c r="A56" s="26" t="s">
        <v>51</v>
      </c>
      <c r="B56" s="28">
        <v>10</v>
      </c>
      <c r="C56" s="17">
        <f t="shared" si="0"/>
        <v>10</v>
      </c>
      <c r="D56" s="20" t="s">
        <v>3</v>
      </c>
      <c r="E56" s="23" t="s">
        <v>148</v>
      </c>
      <c r="F56" s="18"/>
      <c r="G56" s="13"/>
      <c r="H56" s="12">
        <f t="shared" si="1"/>
        <v>0</v>
      </c>
      <c r="I56" s="4">
        <v>7</v>
      </c>
      <c r="J56" s="4">
        <f t="shared" si="3"/>
        <v>0</v>
      </c>
      <c r="K56" s="5"/>
      <c r="L56" s="5">
        <f t="shared" si="2"/>
        <v>0</v>
      </c>
    </row>
    <row r="57" spans="1:12" ht="16.5">
      <c r="A57" s="26" t="s">
        <v>52</v>
      </c>
      <c r="B57" s="28">
        <v>20</v>
      </c>
      <c r="C57" s="17">
        <f t="shared" si="0"/>
        <v>10</v>
      </c>
      <c r="D57" s="20" t="s">
        <v>3</v>
      </c>
      <c r="E57" s="23" t="s">
        <v>149</v>
      </c>
      <c r="F57" s="18">
        <v>10</v>
      </c>
      <c r="G57" s="13"/>
      <c r="H57" s="12">
        <f t="shared" si="1"/>
        <v>0</v>
      </c>
      <c r="I57" s="4">
        <v>10</v>
      </c>
      <c r="J57" s="4">
        <f t="shared" si="3"/>
        <v>100</v>
      </c>
      <c r="K57" s="5"/>
      <c r="L57" s="5">
        <f t="shared" si="2"/>
        <v>0</v>
      </c>
    </row>
    <row r="58" spans="1:12" ht="16.5">
      <c r="A58" s="26" t="s">
        <v>53</v>
      </c>
      <c r="B58" s="28">
        <v>20</v>
      </c>
      <c r="C58" s="17">
        <f t="shared" si="0"/>
        <v>10</v>
      </c>
      <c r="D58" s="20" t="s">
        <v>3</v>
      </c>
      <c r="E58" s="23" t="s">
        <v>150</v>
      </c>
      <c r="F58" s="18">
        <v>10</v>
      </c>
      <c r="G58" s="13"/>
      <c r="H58" s="12">
        <f t="shared" si="1"/>
        <v>0</v>
      </c>
      <c r="I58" s="4">
        <v>15.5</v>
      </c>
      <c r="J58" s="4">
        <f t="shared" si="3"/>
        <v>155</v>
      </c>
      <c r="K58" s="5"/>
      <c r="L58" s="5">
        <f t="shared" si="2"/>
        <v>0</v>
      </c>
    </row>
    <row r="59" spans="1:12" ht="16.5">
      <c r="A59" s="26" t="s">
        <v>54</v>
      </c>
      <c r="B59" s="28">
        <v>20</v>
      </c>
      <c r="C59" s="17">
        <f t="shared" si="0"/>
        <v>20</v>
      </c>
      <c r="D59" s="20" t="s">
        <v>3</v>
      </c>
      <c r="E59" s="23" t="s">
        <v>151</v>
      </c>
      <c r="F59" s="18"/>
      <c r="G59" s="13"/>
      <c r="H59" s="12">
        <f t="shared" si="1"/>
        <v>0</v>
      </c>
      <c r="I59" s="4">
        <v>9.4</v>
      </c>
      <c r="J59" s="4">
        <f t="shared" si="3"/>
        <v>0</v>
      </c>
      <c r="K59" s="5"/>
      <c r="L59" s="5">
        <f t="shared" si="2"/>
        <v>0</v>
      </c>
    </row>
    <row r="60" spans="1:12" ht="16.5">
      <c r="A60" s="26" t="s">
        <v>55</v>
      </c>
      <c r="B60" s="28">
        <v>20</v>
      </c>
      <c r="C60" s="17">
        <f t="shared" si="0"/>
        <v>10</v>
      </c>
      <c r="D60" s="20" t="s">
        <v>3</v>
      </c>
      <c r="E60" s="23" t="s">
        <v>152</v>
      </c>
      <c r="F60" s="18">
        <v>10</v>
      </c>
      <c r="G60" s="13"/>
      <c r="H60" s="12">
        <f t="shared" si="1"/>
        <v>0</v>
      </c>
      <c r="I60" s="4">
        <v>13.1</v>
      </c>
      <c r="J60" s="4">
        <f t="shared" si="3"/>
        <v>131</v>
      </c>
      <c r="K60" s="5"/>
      <c r="L60" s="5">
        <f t="shared" si="2"/>
        <v>0</v>
      </c>
    </row>
    <row r="61" spans="1:12" ht="33">
      <c r="A61" s="26" t="s">
        <v>56</v>
      </c>
      <c r="B61" s="28">
        <v>20</v>
      </c>
      <c r="C61" s="17">
        <f t="shared" si="0"/>
        <v>10</v>
      </c>
      <c r="D61" s="20" t="s">
        <v>3</v>
      </c>
      <c r="E61" s="23" t="s">
        <v>153</v>
      </c>
      <c r="F61" s="18">
        <v>10</v>
      </c>
      <c r="G61" s="13"/>
      <c r="H61" s="12">
        <f t="shared" si="1"/>
        <v>0</v>
      </c>
      <c r="I61" s="4">
        <v>2.2000000000000002</v>
      </c>
      <c r="J61" s="4">
        <f t="shared" si="3"/>
        <v>22</v>
      </c>
      <c r="K61" s="5"/>
      <c r="L61" s="5">
        <f t="shared" si="2"/>
        <v>0</v>
      </c>
    </row>
    <row r="62" spans="1:12" ht="16.5">
      <c r="A62" s="26" t="s">
        <v>57</v>
      </c>
      <c r="B62" s="28">
        <v>20</v>
      </c>
      <c r="C62" s="17">
        <f t="shared" si="0"/>
        <v>5</v>
      </c>
      <c r="D62" s="20" t="s">
        <v>3</v>
      </c>
      <c r="E62" s="23" t="s">
        <v>154</v>
      </c>
      <c r="F62" s="18">
        <v>15</v>
      </c>
      <c r="G62" s="13"/>
      <c r="H62" s="12">
        <f t="shared" si="1"/>
        <v>0</v>
      </c>
      <c r="I62" s="4">
        <v>3</v>
      </c>
      <c r="J62" s="4">
        <f t="shared" si="3"/>
        <v>45</v>
      </c>
      <c r="K62" s="5"/>
      <c r="L62" s="5">
        <f t="shared" si="2"/>
        <v>0</v>
      </c>
    </row>
    <row r="63" spans="1:12" ht="33">
      <c r="A63" s="26" t="s">
        <v>58</v>
      </c>
      <c r="B63" s="28">
        <v>20</v>
      </c>
      <c r="C63" s="17">
        <f t="shared" si="0"/>
        <v>20</v>
      </c>
      <c r="D63" s="20" t="s">
        <v>3</v>
      </c>
      <c r="E63" s="23" t="s">
        <v>155</v>
      </c>
      <c r="F63" s="18"/>
      <c r="G63" s="13"/>
      <c r="H63" s="12">
        <f t="shared" si="1"/>
        <v>0</v>
      </c>
      <c r="I63" s="4">
        <v>18</v>
      </c>
      <c r="J63" s="4">
        <f t="shared" si="3"/>
        <v>0</v>
      </c>
      <c r="K63" s="5"/>
      <c r="L63" s="5">
        <f t="shared" si="2"/>
        <v>0</v>
      </c>
    </row>
    <row r="64" spans="1:12" ht="33">
      <c r="A64" s="26" t="s">
        <v>59</v>
      </c>
      <c r="B64" s="28">
        <v>20</v>
      </c>
      <c r="C64" s="17">
        <f t="shared" si="0"/>
        <v>20</v>
      </c>
      <c r="D64" s="20" t="s">
        <v>3</v>
      </c>
      <c r="E64" s="23" t="s">
        <v>156</v>
      </c>
      <c r="F64" s="18"/>
      <c r="G64" s="13"/>
      <c r="H64" s="12">
        <f t="shared" si="1"/>
        <v>0</v>
      </c>
      <c r="I64" s="4">
        <v>23.6</v>
      </c>
      <c r="J64" s="4">
        <f t="shared" si="3"/>
        <v>0</v>
      </c>
      <c r="K64" s="5"/>
      <c r="L64" s="5">
        <f t="shared" si="2"/>
        <v>0</v>
      </c>
    </row>
    <row r="65" spans="1:12" ht="33">
      <c r="A65" s="26" t="s">
        <v>60</v>
      </c>
      <c r="B65" s="28">
        <v>30</v>
      </c>
      <c r="C65" s="17">
        <f t="shared" si="0"/>
        <v>30</v>
      </c>
      <c r="D65" s="20" t="s">
        <v>3</v>
      </c>
      <c r="E65" s="23" t="s">
        <v>157</v>
      </c>
      <c r="F65" s="18"/>
      <c r="G65" s="13"/>
      <c r="H65" s="12">
        <f t="shared" si="1"/>
        <v>0</v>
      </c>
      <c r="I65" s="4">
        <v>34</v>
      </c>
      <c r="J65" s="4">
        <f t="shared" si="3"/>
        <v>0</v>
      </c>
      <c r="K65" s="5"/>
      <c r="L65" s="5">
        <f t="shared" si="2"/>
        <v>0</v>
      </c>
    </row>
    <row r="66" spans="1:12" ht="33">
      <c r="A66" s="26" t="s">
        <v>61</v>
      </c>
      <c r="B66" s="28">
        <v>35</v>
      </c>
      <c r="C66" s="17">
        <f t="shared" si="0"/>
        <v>35</v>
      </c>
      <c r="D66" s="20" t="s">
        <v>3</v>
      </c>
      <c r="E66" s="23" t="s">
        <v>158</v>
      </c>
      <c r="F66" s="18"/>
      <c r="G66" s="13"/>
      <c r="H66" s="12">
        <f t="shared" si="1"/>
        <v>0</v>
      </c>
      <c r="I66" s="4">
        <v>48.3</v>
      </c>
      <c r="J66" s="4">
        <f t="shared" si="3"/>
        <v>0</v>
      </c>
      <c r="K66" s="5"/>
      <c r="L66" s="5">
        <f t="shared" si="2"/>
        <v>0</v>
      </c>
    </row>
    <row r="67" spans="1:12" s="41" customFormat="1" ht="33">
      <c r="A67" s="34" t="s">
        <v>62</v>
      </c>
      <c r="B67" s="35"/>
      <c r="C67" s="17">
        <f>B67-F67</f>
        <v>0</v>
      </c>
      <c r="D67" s="36" t="s">
        <v>3</v>
      </c>
      <c r="E67" s="37" t="s">
        <v>159</v>
      </c>
      <c r="F67" s="18"/>
      <c r="G67" s="38"/>
      <c r="H67" s="12">
        <f t="shared" si="1"/>
        <v>0</v>
      </c>
      <c r="I67" s="39"/>
      <c r="J67" s="4">
        <f t="shared" si="3"/>
        <v>0</v>
      </c>
      <c r="K67" s="40"/>
      <c r="L67" s="5">
        <f t="shared" si="2"/>
        <v>0</v>
      </c>
    </row>
    <row r="68" spans="1:12" s="41" customFormat="1" ht="33">
      <c r="A68" s="34" t="s">
        <v>63</v>
      </c>
      <c r="B68" s="35"/>
      <c r="C68" s="17">
        <f t="shared" si="0"/>
        <v>0</v>
      </c>
      <c r="D68" s="36" t="s">
        <v>3</v>
      </c>
      <c r="E68" s="37" t="s">
        <v>160</v>
      </c>
      <c r="F68" s="18"/>
      <c r="G68" s="38"/>
      <c r="H68" s="12">
        <f t="shared" si="1"/>
        <v>0</v>
      </c>
      <c r="I68" s="39"/>
      <c r="J68" s="4">
        <f t="shared" si="3"/>
        <v>0</v>
      </c>
      <c r="K68" s="40"/>
      <c r="L68" s="5">
        <f t="shared" si="2"/>
        <v>0</v>
      </c>
    </row>
    <row r="69" spans="1:12" s="41" customFormat="1" ht="33">
      <c r="A69" s="34" t="s">
        <v>64</v>
      </c>
      <c r="B69" s="35"/>
      <c r="C69" s="17">
        <f t="shared" si="0"/>
        <v>0</v>
      </c>
      <c r="D69" s="36" t="s">
        <v>3</v>
      </c>
      <c r="E69" s="37" t="s">
        <v>161</v>
      </c>
      <c r="F69" s="18"/>
      <c r="G69" s="38"/>
      <c r="H69" s="12">
        <f t="shared" si="1"/>
        <v>0</v>
      </c>
      <c r="I69" s="39"/>
      <c r="J69" s="4">
        <f t="shared" si="3"/>
        <v>0</v>
      </c>
      <c r="K69" s="40"/>
      <c r="L69" s="5">
        <f t="shared" si="2"/>
        <v>0</v>
      </c>
    </row>
    <row r="70" spans="1:12" s="41" customFormat="1" ht="33">
      <c r="A70" s="34" t="s">
        <v>65</v>
      </c>
      <c r="B70" s="35"/>
      <c r="C70" s="17">
        <f t="shared" si="0"/>
        <v>0</v>
      </c>
      <c r="D70" s="36" t="s">
        <v>3</v>
      </c>
      <c r="E70" s="37" t="s">
        <v>162</v>
      </c>
      <c r="F70" s="18"/>
      <c r="G70" s="38"/>
      <c r="H70" s="12">
        <f t="shared" si="1"/>
        <v>0</v>
      </c>
      <c r="I70" s="39"/>
      <c r="J70" s="4">
        <f t="shared" si="3"/>
        <v>0</v>
      </c>
      <c r="K70" s="40"/>
      <c r="L70" s="5">
        <f t="shared" si="2"/>
        <v>0</v>
      </c>
    </row>
    <row r="71" spans="1:12" s="41" customFormat="1" ht="33">
      <c r="A71" s="34" t="s">
        <v>72</v>
      </c>
      <c r="B71" s="35"/>
      <c r="C71" s="17">
        <f t="shared" si="0"/>
        <v>0</v>
      </c>
      <c r="D71" s="36" t="s">
        <v>3</v>
      </c>
      <c r="E71" s="37" t="s">
        <v>163</v>
      </c>
      <c r="F71" s="18"/>
      <c r="G71" s="38"/>
      <c r="H71" s="12">
        <f t="shared" si="1"/>
        <v>0</v>
      </c>
      <c r="I71" s="39"/>
      <c r="J71" s="4">
        <f t="shared" si="3"/>
        <v>0</v>
      </c>
      <c r="K71" s="40"/>
      <c r="L71" s="5">
        <f t="shared" si="2"/>
        <v>0</v>
      </c>
    </row>
    <row r="72" spans="1:12" s="41" customFormat="1" ht="33">
      <c r="A72" s="34" t="s">
        <v>73</v>
      </c>
      <c r="B72" s="35"/>
      <c r="C72" s="17">
        <f t="shared" si="0"/>
        <v>0</v>
      </c>
      <c r="D72" s="36" t="s">
        <v>3</v>
      </c>
      <c r="E72" s="37" t="s">
        <v>164</v>
      </c>
      <c r="F72" s="18"/>
      <c r="G72" s="38"/>
      <c r="H72" s="12">
        <f t="shared" si="1"/>
        <v>0</v>
      </c>
      <c r="I72" s="39"/>
      <c r="J72" s="4">
        <f t="shared" si="3"/>
        <v>0</v>
      </c>
      <c r="K72" s="40"/>
      <c r="L72" s="5">
        <f t="shared" si="2"/>
        <v>0</v>
      </c>
    </row>
    <row r="73" spans="1:12" s="41" customFormat="1" ht="33">
      <c r="A73" s="34" t="s">
        <v>74</v>
      </c>
      <c r="B73" s="35"/>
      <c r="C73" s="17">
        <f t="shared" si="0"/>
        <v>0</v>
      </c>
      <c r="D73" s="36" t="s">
        <v>3</v>
      </c>
      <c r="E73" s="37" t="s">
        <v>165</v>
      </c>
      <c r="F73" s="18"/>
      <c r="G73" s="38"/>
      <c r="H73" s="12">
        <f t="shared" si="1"/>
        <v>0</v>
      </c>
      <c r="I73" s="39"/>
      <c r="J73" s="4">
        <f t="shared" si="3"/>
        <v>0</v>
      </c>
      <c r="K73" s="40"/>
      <c r="L73" s="5">
        <f t="shared" si="2"/>
        <v>0</v>
      </c>
    </row>
    <row r="74" spans="1:12" s="41" customFormat="1" ht="33">
      <c r="A74" s="34" t="s">
        <v>75</v>
      </c>
      <c r="B74" s="35"/>
      <c r="C74" s="17">
        <f t="shared" si="0"/>
        <v>0</v>
      </c>
      <c r="D74" s="36" t="s">
        <v>3</v>
      </c>
      <c r="E74" s="37" t="s">
        <v>166</v>
      </c>
      <c r="F74" s="18"/>
      <c r="G74" s="38"/>
      <c r="H74" s="12">
        <f t="shared" si="1"/>
        <v>0</v>
      </c>
      <c r="I74" s="39"/>
      <c r="J74" s="4">
        <f t="shared" si="3"/>
        <v>0</v>
      </c>
      <c r="K74" s="40"/>
      <c r="L74" s="5">
        <f t="shared" si="2"/>
        <v>0</v>
      </c>
    </row>
    <row r="75" spans="1:12" ht="33">
      <c r="A75" s="26" t="s">
        <v>62</v>
      </c>
      <c r="B75" s="28">
        <v>45</v>
      </c>
      <c r="C75" s="17">
        <f t="shared" ref="C75:C108" si="4">B75-F75</f>
        <v>45</v>
      </c>
      <c r="D75" s="20" t="s">
        <v>3</v>
      </c>
      <c r="E75" s="23" t="s">
        <v>167</v>
      </c>
      <c r="F75" s="18"/>
      <c r="G75" s="13"/>
      <c r="H75" s="12">
        <f t="shared" ref="H75:H108" si="5">F75*G75</f>
        <v>0</v>
      </c>
      <c r="I75" s="4">
        <v>7.6</v>
      </c>
      <c r="J75" s="4">
        <f t="shared" si="3"/>
        <v>0</v>
      </c>
      <c r="K75" s="5"/>
      <c r="L75" s="5">
        <f t="shared" ref="L75:L107" si="6">F75*K75</f>
        <v>0</v>
      </c>
    </row>
    <row r="76" spans="1:12" ht="33">
      <c r="A76" s="26" t="s">
        <v>63</v>
      </c>
      <c r="B76" s="28">
        <v>45</v>
      </c>
      <c r="C76" s="17">
        <f t="shared" si="4"/>
        <v>45</v>
      </c>
      <c r="D76" s="20" t="s">
        <v>3</v>
      </c>
      <c r="E76" s="23" t="s">
        <v>168</v>
      </c>
      <c r="F76" s="18"/>
      <c r="G76" s="13"/>
      <c r="H76" s="12">
        <f t="shared" si="5"/>
        <v>0</v>
      </c>
      <c r="I76" s="4">
        <v>10.3</v>
      </c>
      <c r="J76" s="4">
        <f t="shared" si="3"/>
        <v>0</v>
      </c>
      <c r="K76" s="5"/>
      <c r="L76" s="5">
        <f t="shared" si="6"/>
        <v>0</v>
      </c>
    </row>
    <row r="77" spans="1:12" ht="33">
      <c r="A77" s="26" t="s">
        <v>64</v>
      </c>
      <c r="B77" s="28">
        <v>35</v>
      </c>
      <c r="C77" s="17">
        <f t="shared" si="4"/>
        <v>35</v>
      </c>
      <c r="D77" s="20" t="s">
        <v>3</v>
      </c>
      <c r="E77" s="23" t="s">
        <v>169</v>
      </c>
      <c r="F77" s="18"/>
      <c r="G77" s="13"/>
      <c r="H77" s="12">
        <f t="shared" si="5"/>
        <v>0</v>
      </c>
      <c r="I77" s="4">
        <v>16.600000000000001</v>
      </c>
      <c r="J77" s="4">
        <f t="shared" si="3"/>
        <v>0</v>
      </c>
      <c r="K77" s="5"/>
      <c r="L77" s="5">
        <f t="shared" si="6"/>
        <v>0</v>
      </c>
    </row>
    <row r="78" spans="1:12" ht="33">
      <c r="A78" s="26" t="s">
        <v>65</v>
      </c>
      <c r="B78" s="28">
        <v>50</v>
      </c>
      <c r="C78" s="17">
        <f t="shared" si="4"/>
        <v>50</v>
      </c>
      <c r="D78" s="20" t="s">
        <v>3</v>
      </c>
      <c r="E78" s="23" t="s">
        <v>170</v>
      </c>
      <c r="F78" s="18"/>
      <c r="G78" s="13"/>
      <c r="H78" s="12">
        <f t="shared" si="5"/>
        <v>0</v>
      </c>
      <c r="I78" s="4">
        <v>18.3</v>
      </c>
      <c r="J78" s="4">
        <f t="shared" si="3"/>
        <v>0</v>
      </c>
      <c r="K78" s="5"/>
      <c r="L78" s="5">
        <f t="shared" si="6"/>
        <v>0</v>
      </c>
    </row>
    <row r="79" spans="1:12" ht="33">
      <c r="A79" s="26" t="s">
        <v>72</v>
      </c>
      <c r="B79" s="28">
        <v>50</v>
      </c>
      <c r="C79" s="17">
        <f t="shared" si="4"/>
        <v>50</v>
      </c>
      <c r="D79" s="20" t="s">
        <v>3</v>
      </c>
      <c r="E79" s="23" t="s">
        <v>171</v>
      </c>
      <c r="F79" s="18"/>
      <c r="G79" s="13"/>
      <c r="H79" s="12">
        <f t="shared" si="5"/>
        <v>0</v>
      </c>
      <c r="I79" s="4">
        <v>30</v>
      </c>
      <c r="J79" s="4">
        <f t="shared" si="3"/>
        <v>0</v>
      </c>
      <c r="K79" s="5"/>
      <c r="L79" s="5">
        <f t="shared" si="6"/>
        <v>0</v>
      </c>
    </row>
    <row r="80" spans="1:12" ht="33">
      <c r="A80" s="26" t="s">
        <v>73</v>
      </c>
      <c r="B80" s="28">
        <v>50</v>
      </c>
      <c r="C80" s="17">
        <f t="shared" si="4"/>
        <v>50</v>
      </c>
      <c r="D80" s="20" t="s">
        <v>3</v>
      </c>
      <c r="E80" s="23" t="s">
        <v>172</v>
      </c>
      <c r="F80" s="18"/>
      <c r="G80" s="13"/>
      <c r="H80" s="12">
        <f t="shared" si="5"/>
        <v>0</v>
      </c>
      <c r="I80" s="4">
        <v>18</v>
      </c>
      <c r="J80" s="4">
        <f t="shared" si="3"/>
        <v>0</v>
      </c>
      <c r="K80" s="5"/>
      <c r="L80" s="5">
        <f t="shared" si="6"/>
        <v>0</v>
      </c>
    </row>
    <row r="81" spans="1:12" ht="33">
      <c r="A81" s="26" t="s">
        <v>74</v>
      </c>
      <c r="B81" s="28">
        <v>50</v>
      </c>
      <c r="C81" s="17">
        <f t="shared" si="4"/>
        <v>30</v>
      </c>
      <c r="D81" s="20" t="s">
        <v>3</v>
      </c>
      <c r="E81" s="23" t="s">
        <v>173</v>
      </c>
      <c r="F81" s="18">
        <v>20</v>
      </c>
      <c r="G81" s="13"/>
      <c r="H81" s="12">
        <f t="shared" si="5"/>
        <v>0</v>
      </c>
      <c r="I81" s="4">
        <v>33</v>
      </c>
      <c r="J81" s="4">
        <f t="shared" si="3"/>
        <v>660</v>
      </c>
      <c r="K81" s="5"/>
      <c r="L81" s="5">
        <f t="shared" si="6"/>
        <v>0</v>
      </c>
    </row>
    <row r="82" spans="1:12" ht="16.5">
      <c r="A82" s="26" t="s">
        <v>75</v>
      </c>
      <c r="B82" s="28">
        <v>100</v>
      </c>
      <c r="C82" s="17">
        <f t="shared" si="4"/>
        <v>100</v>
      </c>
      <c r="D82" s="20" t="s">
        <v>3</v>
      </c>
      <c r="E82" s="23" t="s">
        <v>174</v>
      </c>
      <c r="F82" s="18"/>
      <c r="G82" s="13"/>
      <c r="H82" s="12">
        <f t="shared" si="5"/>
        <v>0</v>
      </c>
      <c r="I82" s="4">
        <v>18</v>
      </c>
      <c r="J82" s="4">
        <f t="shared" si="3"/>
        <v>0</v>
      </c>
      <c r="K82" s="5"/>
      <c r="L82" s="5">
        <f t="shared" si="6"/>
        <v>0</v>
      </c>
    </row>
    <row r="83" spans="1:12" ht="16.5">
      <c r="A83" s="26" t="s">
        <v>66</v>
      </c>
      <c r="B83" s="28">
        <v>100</v>
      </c>
      <c r="C83" s="17">
        <f t="shared" si="4"/>
        <v>100</v>
      </c>
      <c r="D83" s="20" t="s">
        <v>3</v>
      </c>
      <c r="E83" s="23" t="s">
        <v>175</v>
      </c>
      <c r="F83" s="18"/>
      <c r="G83" s="13"/>
      <c r="H83" s="12">
        <f t="shared" si="5"/>
        <v>0</v>
      </c>
      <c r="I83" s="4">
        <v>55</v>
      </c>
      <c r="J83" s="4">
        <f t="shared" si="3"/>
        <v>0</v>
      </c>
      <c r="K83" s="5"/>
      <c r="L83" s="5">
        <f t="shared" si="6"/>
        <v>0</v>
      </c>
    </row>
    <row r="84" spans="1:12" ht="16.5">
      <c r="A84" s="26" t="s">
        <v>76</v>
      </c>
      <c r="B84" s="28">
        <v>100</v>
      </c>
      <c r="C84" s="17">
        <f t="shared" si="4"/>
        <v>100</v>
      </c>
      <c r="D84" s="20" t="s">
        <v>3</v>
      </c>
      <c r="E84" s="23" t="s">
        <v>176</v>
      </c>
      <c r="F84" s="18"/>
      <c r="G84" s="13"/>
      <c r="H84" s="12">
        <f t="shared" si="5"/>
        <v>0</v>
      </c>
      <c r="I84" s="4">
        <v>75.75</v>
      </c>
      <c r="J84" s="4">
        <f t="shared" si="3"/>
        <v>0</v>
      </c>
      <c r="K84" s="5"/>
      <c r="L84" s="5">
        <f t="shared" si="6"/>
        <v>0</v>
      </c>
    </row>
    <row r="85" spans="1:12" ht="16.5">
      <c r="A85" s="26" t="s">
        <v>77</v>
      </c>
      <c r="B85" s="28">
        <v>100</v>
      </c>
      <c r="C85" s="17">
        <f t="shared" si="4"/>
        <v>100</v>
      </c>
      <c r="D85" s="20" t="s">
        <v>3</v>
      </c>
      <c r="E85" s="23" t="s">
        <v>177</v>
      </c>
      <c r="F85" s="18"/>
      <c r="G85" s="13"/>
      <c r="H85" s="12">
        <f t="shared" si="5"/>
        <v>0</v>
      </c>
      <c r="I85" s="4">
        <v>95</v>
      </c>
      <c r="J85" s="4">
        <f t="shared" si="3"/>
        <v>0</v>
      </c>
      <c r="K85" s="5"/>
      <c r="L85" s="5">
        <f t="shared" si="6"/>
        <v>0</v>
      </c>
    </row>
    <row r="86" spans="1:12" ht="33">
      <c r="A86" s="26" t="s">
        <v>78</v>
      </c>
      <c r="B86" s="28">
        <v>20</v>
      </c>
      <c r="C86" s="17">
        <f t="shared" si="4"/>
        <v>20</v>
      </c>
      <c r="D86" s="20" t="s">
        <v>3</v>
      </c>
      <c r="E86" s="23" t="s">
        <v>178</v>
      </c>
      <c r="F86" s="18"/>
      <c r="G86" s="13"/>
      <c r="H86" s="12">
        <f t="shared" si="5"/>
        <v>0</v>
      </c>
      <c r="I86" s="4">
        <v>65</v>
      </c>
      <c r="J86" s="4">
        <f t="shared" si="3"/>
        <v>0</v>
      </c>
      <c r="K86" s="5"/>
      <c r="L86" s="5">
        <f t="shared" si="6"/>
        <v>0</v>
      </c>
    </row>
    <row r="87" spans="1:12" ht="33">
      <c r="A87" s="26" t="s">
        <v>79</v>
      </c>
      <c r="B87" s="28">
        <v>25</v>
      </c>
      <c r="C87" s="17">
        <f t="shared" si="4"/>
        <v>25</v>
      </c>
      <c r="D87" s="20" t="s">
        <v>3</v>
      </c>
      <c r="E87" s="23" t="s">
        <v>179</v>
      </c>
      <c r="F87" s="18"/>
      <c r="G87" s="13"/>
      <c r="H87" s="12">
        <f t="shared" si="5"/>
        <v>0</v>
      </c>
      <c r="I87" s="4">
        <v>50</v>
      </c>
      <c r="J87" s="4">
        <f t="shared" si="3"/>
        <v>0</v>
      </c>
      <c r="K87" s="5"/>
      <c r="L87" s="5">
        <f t="shared" si="6"/>
        <v>0</v>
      </c>
    </row>
    <row r="88" spans="1:12" ht="33">
      <c r="A88" s="26" t="s">
        <v>80</v>
      </c>
      <c r="B88" s="28">
        <v>20</v>
      </c>
      <c r="C88" s="17">
        <f t="shared" si="4"/>
        <v>20</v>
      </c>
      <c r="D88" s="20" t="s">
        <v>3</v>
      </c>
      <c r="E88" s="23" t="s">
        <v>180</v>
      </c>
      <c r="F88" s="18"/>
      <c r="G88" s="13"/>
      <c r="H88" s="12">
        <f t="shared" si="5"/>
        <v>0</v>
      </c>
      <c r="I88" s="4">
        <v>50</v>
      </c>
      <c r="J88" s="4">
        <f t="shared" si="3"/>
        <v>0</v>
      </c>
      <c r="K88" s="5"/>
      <c r="L88" s="5">
        <f t="shared" si="6"/>
        <v>0</v>
      </c>
    </row>
    <row r="89" spans="1:12" ht="33">
      <c r="A89" s="26" t="s">
        <v>81</v>
      </c>
      <c r="B89" s="28">
        <v>25</v>
      </c>
      <c r="C89" s="17">
        <f t="shared" si="4"/>
        <v>25</v>
      </c>
      <c r="D89" s="20" t="s">
        <v>3</v>
      </c>
      <c r="E89" s="23" t="s">
        <v>181</v>
      </c>
      <c r="F89" s="18"/>
      <c r="G89" s="13"/>
      <c r="H89" s="12">
        <f t="shared" si="5"/>
        <v>0</v>
      </c>
      <c r="I89" s="6">
        <v>80</v>
      </c>
      <c r="J89" s="4">
        <f t="shared" si="3"/>
        <v>0</v>
      </c>
      <c r="K89" s="7"/>
      <c r="L89" s="5">
        <f t="shared" si="6"/>
        <v>0</v>
      </c>
    </row>
    <row r="90" spans="1:12" ht="33">
      <c r="A90" s="26" t="s">
        <v>82</v>
      </c>
      <c r="B90" s="28">
        <v>20</v>
      </c>
      <c r="C90" s="17">
        <f t="shared" si="4"/>
        <v>20</v>
      </c>
      <c r="D90" s="20" t="s">
        <v>3</v>
      </c>
      <c r="E90" s="23" t="s">
        <v>182</v>
      </c>
      <c r="F90" s="18"/>
      <c r="G90" s="13"/>
      <c r="H90" s="12">
        <f t="shared" si="5"/>
        <v>0</v>
      </c>
      <c r="I90" s="8">
        <v>56</v>
      </c>
      <c r="J90" s="4">
        <f t="shared" si="3"/>
        <v>0</v>
      </c>
      <c r="K90" s="7"/>
      <c r="L90" s="5">
        <f t="shared" si="6"/>
        <v>0</v>
      </c>
    </row>
    <row r="91" spans="1:12" ht="33">
      <c r="A91" s="26" t="s">
        <v>83</v>
      </c>
      <c r="B91" s="28">
        <v>20</v>
      </c>
      <c r="C91" s="17">
        <f t="shared" si="4"/>
        <v>20</v>
      </c>
      <c r="D91" s="20" t="s">
        <v>3</v>
      </c>
      <c r="E91" s="23" t="s">
        <v>183</v>
      </c>
      <c r="F91" s="18"/>
      <c r="G91" s="13"/>
      <c r="H91" s="12">
        <f t="shared" si="5"/>
        <v>0</v>
      </c>
      <c r="I91" s="8">
        <v>56</v>
      </c>
      <c r="J91" s="4">
        <f t="shared" si="3"/>
        <v>0</v>
      </c>
      <c r="K91" s="7"/>
      <c r="L91" s="5">
        <f t="shared" si="6"/>
        <v>0</v>
      </c>
    </row>
    <row r="92" spans="1:12" ht="16.5">
      <c r="A92" s="26" t="s">
        <v>84</v>
      </c>
      <c r="B92" s="28">
        <v>20</v>
      </c>
      <c r="C92" s="17">
        <f t="shared" si="4"/>
        <v>20</v>
      </c>
      <c r="D92" s="20" t="s">
        <v>3</v>
      </c>
      <c r="E92" s="23" t="s">
        <v>184</v>
      </c>
      <c r="F92" s="18"/>
      <c r="G92" s="13"/>
      <c r="H92" s="12">
        <f t="shared" si="5"/>
        <v>0</v>
      </c>
      <c r="I92" s="6">
        <v>15.7</v>
      </c>
      <c r="J92" s="4">
        <f t="shared" si="3"/>
        <v>0</v>
      </c>
      <c r="K92" s="7"/>
      <c r="L92" s="5">
        <f t="shared" si="6"/>
        <v>0</v>
      </c>
    </row>
    <row r="93" spans="1:12" ht="16.5">
      <c r="A93" s="26" t="s">
        <v>85</v>
      </c>
      <c r="B93" s="28">
        <v>20</v>
      </c>
      <c r="C93" s="17">
        <f t="shared" si="4"/>
        <v>20</v>
      </c>
      <c r="D93" s="20" t="s">
        <v>3</v>
      </c>
      <c r="E93" s="23" t="s">
        <v>185</v>
      </c>
      <c r="F93" s="18"/>
      <c r="G93" s="13"/>
      <c r="H93" s="12">
        <f t="shared" si="5"/>
        <v>0</v>
      </c>
      <c r="I93" s="6">
        <v>22</v>
      </c>
      <c r="J93" s="4">
        <f t="shared" si="3"/>
        <v>0</v>
      </c>
      <c r="K93" s="7"/>
      <c r="L93" s="5">
        <f t="shared" si="6"/>
        <v>0</v>
      </c>
    </row>
    <row r="94" spans="1:12" ht="16.5">
      <c r="A94" s="26" t="s">
        <v>67</v>
      </c>
      <c r="B94" s="28">
        <v>20</v>
      </c>
      <c r="C94" s="17">
        <f t="shared" si="4"/>
        <v>20</v>
      </c>
      <c r="D94" s="20" t="s">
        <v>3</v>
      </c>
      <c r="E94" s="23" t="s">
        <v>186</v>
      </c>
      <c r="F94" s="18"/>
      <c r="G94" s="15"/>
      <c r="H94" s="12">
        <f t="shared" si="5"/>
        <v>0</v>
      </c>
      <c r="I94" s="6">
        <v>37</v>
      </c>
      <c r="J94" s="4">
        <f t="shared" si="3"/>
        <v>0</v>
      </c>
      <c r="K94" s="7"/>
      <c r="L94" s="5">
        <f t="shared" si="6"/>
        <v>0</v>
      </c>
    </row>
    <row r="95" spans="1:12" ht="16.5">
      <c r="A95" s="26" t="s">
        <v>86</v>
      </c>
      <c r="B95" s="28">
        <v>20</v>
      </c>
      <c r="C95" s="17">
        <f t="shared" si="4"/>
        <v>20</v>
      </c>
      <c r="D95" s="20" t="s">
        <v>3</v>
      </c>
      <c r="E95" s="23" t="s">
        <v>187</v>
      </c>
      <c r="F95" s="18"/>
      <c r="G95" s="15"/>
      <c r="H95" s="12">
        <f t="shared" si="5"/>
        <v>0</v>
      </c>
      <c r="I95" s="6">
        <v>50</v>
      </c>
      <c r="J95" s="4">
        <f t="shared" si="3"/>
        <v>0</v>
      </c>
      <c r="K95" s="7"/>
      <c r="L95" s="5">
        <f t="shared" si="6"/>
        <v>0</v>
      </c>
    </row>
    <row r="96" spans="1:12" ht="16.5">
      <c r="A96" s="26" t="s">
        <v>87</v>
      </c>
      <c r="B96" s="28">
        <v>20</v>
      </c>
      <c r="C96" s="17">
        <f t="shared" si="4"/>
        <v>20</v>
      </c>
      <c r="D96" s="20" t="s">
        <v>3</v>
      </c>
      <c r="E96" s="23" t="s">
        <v>188</v>
      </c>
      <c r="F96" s="18"/>
      <c r="G96" s="15"/>
      <c r="H96" s="12">
        <f t="shared" si="5"/>
        <v>0</v>
      </c>
      <c r="I96" s="6">
        <v>18.2</v>
      </c>
      <c r="J96" s="4">
        <f t="shared" ref="J96:J108" si="7">F96*I96</f>
        <v>0</v>
      </c>
      <c r="K96" s="7"/>
      <c r="L96" s="5">
        <f t="shared" si="6"/>
        <v>0</v>
      </c>
    </row>
    <row r="97" spans="1:12" ht="16.5">
      <c r="A97" s="26" t="s">
        <v>88</v>
      </c>
      <c r="B97" s="28">
        <v>20</v>
      </c>
      <c r="C97" s="17">
        <f t="shared" si="4"/>
        <v>20</v>
      </c>
      <c r="D97" s="20" t="s">
        <v>3</v>
      </c>
      <c r="E97" s="23" t="s">
        <v>189</v>
      </c>
      <c r="F97" s="18"/>
      <c r="G97" s="15"/>
      <c r="H97" s="12">
        <f t="shared" si="5"/>
        <v>0</v>
      </c>
      <c r="I97" s="6">
        <v>12.5</v>
      </c>
      <c r="J97" s="4">
        <f t="shared" si="7"/>
        <v>0</v>
      </c>
      <c r="K97" s="7"/>
      <c r="L97" s="5">
        <f t="shared" si="6"/>
        <v>0</v>
      </c>
    </row>
    <row r="98" spans="1:12" ht="16.5">
      <c r="A98" s="26" t="s">
        <v>89</v>
      </c>
      <c r="B98" s="28">
        <v>20</v>
      </c>
      <c r="C98" s="17">
        <f t="shared" si="4"/>
        <v>20</v>
      </c>
      <c r="D98" s="20" t="s">
        <v>3</v>
      </c>
      <c r="E98" s="23" t="s">
        <v>190</v>
      </c>
      <c r="F98" s="18"/>
      <c r="G98" s="15"/>
      <c r="H98" s="12">
        <f t="shared" si="5"/>
        <v>0</v>
      </c>
      <c r="I98" s="6">
        <v>12.5</v>
      </c>
      <c r="J98" s="4">
        <f t="shared" si="7"/>
        <v>0</v>
      </c>
      <c r="K98" s="7"/>
      <c r="L98" s="5">
        <f t="shared" si="6"/>
        <v>0</v>
      </c>
    </row>
    <row r="99" spans="1:12" ht="16.5">
      <c r="A99" s="26" t="s">
        <v>90</v>
      </c>
      <c r="B99" s="28">
        <v>20</v>
      </c>
      <c r="C99" s="17">
        <f t="shared" si="4"/>
        <v>20</v>
      </c>
      <c r="D99" s="20" t="s">
        <v>3</v>
      </c>
      <c r="E99" s="23" t="s">
        <v>191</v>
      </c>
      <c r="F99" s="18"/>
      <c r="G99" s="15"/>
      <c r="H99" s="12">
        <f t="shared" si="5"/>
        <v>0</v>
      </c>
      <c r="I99" s="6">
        <v>10.8</v>
      </c>
      <c r="J99" s="4">
        <f t="shared" si="7"/>
        <v>0</v>
      </c>
      <c r="K99" s="7"/>
      <c r="L99" s="5">
        <f t="shared" si="6"/>
        <v>0</v>
      </c>
    </row>
    <row r="100" spans="1:12" ht="16.5">
      <c r="A100" s="26" t="s">
        <v>91</v>
      </c>
      <c r="B100" s="28">
        <v>15</v>
      </c>
      <c r="C100" s="17">
        <f t="shared" si="4"/>
        <v>15</v>
      </c>
      <c r="D100" s="20" t="s">
        <v>3</v>
      </c>
      <c r="E100" s="23" t="s">
        <v>192</v>
      </c>
      <c r="F100" s="18"/>
      <c r="G100" s="15"/>
      <c r="H100" s="12">
        <f t="shared" si="5"/>
        <v>0</v>
      </c>
      <c r="I100" s="6">
        <v>10.4</v>
      </c>
      <c r="J100" s="4">
        <f t="shared" si="7"/>
        <v>0</v>
      </c>
      <c r="K100" s="7"/>
      <c r="L100" s="5">
        <f t="shared" si="6"/>
        <v>0</v>
      </c>
    </row>
    <row r="101" spans="1:12" ht="16.5">
      <c r="A101" s="26" t="s">
        <v>68</v>
      </c>
      <c r="B101" s="28">
        <v>15</v>
      </c>
      <c r="C101" s="17">
        <f t="shared" si="4"/>
        <v>15</v>
      </c>
      <c r="D101" s="20" t="s">
        <v>3</v>
      </c>
      <c r="E101" s="23" t="s">
        <v>193</v>
      </c>
      <c r="F101" s="18"/>
      <c r="G101" s="15"/>
      <c r="H101" s="12">
        <f t="shared" si="5"/>
        <v>0</v>
      </c>
      <c r="I101" s="6">
        <v>10.4</v>
      </c>
      <c r="J101" s="4">
        <f t="shared" si="7"/>
        <v>0</v>
      </c>
      <c r="K101" s="7"/>
      <c r="L101" s="5">
        <f t="shared" si="6"/>
        <v>0</v>
      </c>
    </row>
    <row r="102" spans="1:12" ht="16.5">
      <c r="A102" s="26" t="s">
        <v>92</v>
      </c>
      <c r="B102" s="28">
        <v>15</v>
      </c>
      <c r="C102" s="17">
        <f t="shared" si="4"/>
        <v>15</v>
      </c>
      <c r="D102" s="20" t="s">
        <v>3</v>
      </c>
      <c r="E102" s="23" t="s">
        <v>194</v>
      </c>
      <c r="F102" s="18"/>
      <c r="G102" s="15"/>
      <c r="H102" s="12">
        <f t="shared" si="5"/>
        <v>0</v>
      </c>
      <c r="I102" s="6">
        <v>8.1</v>
      </c>
      <c r="J102" s="4">
        <f t="shared" si="7"/>
        <v>0</v>
      </c>
      <c r="K102" s="7"/>
      <c r="L102" s="5">
        <f t="shared" si="6"/>
        <v>0</v>
      </c>
    </row>
    <row r="103" spans="1:12" ht="16.5">
      <c r="A103" s="26" t="s">
        <v>93</v>
      </c>
      <c r="B103" s="28">
        <v>20</v>
      </c>
      <c r="C103" s="17">
        <f t="shared" si="4"/>
        <v>20</v>
      </c>
      <c r="D103" s="20" t="s">
        <v>3</v>
      </c>
      <c r="E103" s="23" t="s">
        <v>195</v>
      </c>
      <c r="F103" s="18"/>
      <c r="G103" s="15"/>
      <c r="H103" s="12">
        <f t="shared" si="5"/>
        <v>0</v>
      </c>
      <c r="I103" s="6">
        <v>8.1</v>
      </c>
      <c r="J103" s="4">
        <f t="shared" si="7"/>
        <v>0</v>
      </c>
      <c r="K103" s="7"/>
      <c r="L103" s="5">
        <f t="shared" si="6"/>
        <v>0</v>
      </c>
    </row>
    <row r="104" spans="1:12" ht="16.5">
      <c r="A104" s="26" t="s">
        <v>94</v>
      </c>
      <c r="B104" s="28">
        <v>50</v>
      </c>
      <c r="C104" s="17">
        <f t="shared" si="4"/>
        <v>50</v>
      </c>
      <c r="D104" s="20" t="s">
        <v>3</v>
      </c>
      <c r="E104" s="23" t="s">
        <v>196</v>
      </c>
      <c r="F104" s="18"/>
      <c r="G104" s="15"/>
      <c r="H104" s="12">
        <f t="shared" si="5"/>
        <v>0</v>
      </c>
      <c r="I104" s="6">
        <v>40</v>
      </c>
      <c r="J104" s="4">
        <f t="shared" si="7"/>
        <v>0</v>
      </c>
      <c r="K104" s="7"/>
      <c r="L104" s="5">
        <f t="shared" si="6"/>
        <v>0</v>
      </c>
    </row>
    <row r="105" spans="1:12" ht="16.5">
      <c r="A105" s="26" t="s">
        <v>95</v>
      </c>
      <c r="B105" s="28">
        <v>50</v>
      </c>
      <c r="C105" s="17">
        <f t="shared" si="4"/>
        <v>50</v>
      </c>
      <c r="D105" s="20" t="s">
        <v>3</v>
      </c>
      <c r="E105" s="23" t="s">
        <v>197</v>
      </c>
      <c r="F105" s="18"/>
      <c r="G105" s="15"/>
      <c r="H105" s="12">
        <f t="shared" si="5"/>
        <v>0</v>
      </c>
      <c r="I105" s="6">
        <v>50.52</v>
      </c>
      <c r="J105" s="4">
        <f t="shared" si="7"/>
        <v>0</v>
      </c>
      <c r="K105" s="7"/>
      <c r="L105" s="5">
        <f t="shared" si="6"/>
        <v>0</v>
      </c>
    </row>
    <row r="106" spans="1:12" ht="16.5">
      <c r="A106" s="26" t="s">
        <v>96</v>
      </c>
      <c r="B106" s="28">
        <v>50</v>
      </c>
      <c r="C106" s="17">
        <f t="shared" si="4"/>
        <v>50</v>
      </c>
      <c r="D106" s="20" t="s">
        <v>3</v>
      </c>
      <c r="E106" s="23" t="s">
        <v>198</v>
      </c>
      <c r="F106" s="18"/>
      <c r="G106" s="15"/>
      <c r="H106" s="12">
        <f t="shared" si="5"/>
        <v>0</v>
      </c>
      <c r="I106" s="6">
        <v>20.5</v>
      </c>
      <c r="J106" s="4">
        <f t="shared" si="7"/>
        <v>0</v>
      </c>
      <c r="K106" s="7"/>
      <c r="L106" s="5">
        <f t="shared" si="6"/>
        <v>0</v>
      </c>
    </row>
    <row r="107" spans="1:12" ht="16.5">
      <c r="A107" s="26" t="s">
        <v>97</v>
      </c>
      <c r="B107" s="28">
        <v>150</v>
      </c>
      <c r="C107" s="17">
        <f t="shared" si="4"/>
        <v>150</v>
      </c>
      <c r="D107" s="20" t="s">
        <v>3</v>
      </c>
      <c r="E107" s="23" t="s">
        <v>199</v>
      </c>
      <c r="F107" s="18"/>
      <c r="G107" s="15"/>
      <c r="H107" s="12">
        <f t="shared" si="5"/>
        <v>0</v>
      </c>
      <c r="I107" s="6">
        <v>0.12</v>
      </c>
      <c r="J107" s="4">
        <f t="shared" si="7"/>
        <v>0</v>
      </c>
      <c r="K107" s="7"/>
      <c r="L107" s="5">
        <f t="shared" si="6"/>
        <v>0</v>
      </c>
    </row>
    <row r="108" spans="1:12" ht="17.25" thickBot="1">
      <c r="A108" s="29" t="s">
        <v>98</v>
      </c>
      <c r="B108" s="30">
        <v>150</v>
      </c>
      <c r="C108" s="17">
        <f t="shared" si="4"/>
        <v>150</v>
      </c>
      <c r="D108" s="20" t="s">
        <v>3</v>
      </c>
      <c r="E108" s="25" t="s">
        <v>200</v>
      </c>
      <c r="F108" s="32"/>
      <c r="G108" s="16"/>
      <c r="H108" s="12">
        <f t="shared" si="5"/>
        <v>0</v>
      </c>
      <c r="I108" s="9">
        <v>0.13</v>
      </c>
      <c r="J108" s="4">
        <f t="shared" si="7"/>
        <v>0</v>
      </c>
      <c r="K108" s="10"/>
      <c r="L108" s="5">
        <f>F108*K108</f>
        <v>0</v>
      </c>
    </row>
    <row r="109" spans="1:12" ht="17.25" thickBot="1">
      <c r="A109" s="76" t="s">
        <v>69</v>
      </c>
      <c r="B109" s="77"/>
      <c r="C109" s="77"/>
      <c r="D109" s="77"/>
      <c r="E109" s="77"/>
      <c r="F109" s="78"/>
      <c r="G109" s="79">
        <f>SUM(H10:H108)</f>
        <v>0</v>
      </c>
      <c r="H109" s="80"/>
      <c r="I109" s="81">
        <f>SUM(J10:J108)</f>
        <v>1113</v>
      </c>
      <c r="J109" s="82"/>
      <c r="K109" s="83">
        <f>SUM(L10:L108)</f>
        <v>0</v>
      </c>
      <c r="L109" s="84"/>
    </row>
  </sheetData>
  <mergeCells count="23">
    <mergeCell ref="A1:L1"/>
    <mergeCell ref="A2:L2"/>
    <mergeCell ref="A3:L3"/>
    <mergeCell ref="A4:L4"/>
    <mergeCell ref="A7:A9"/>
    <mergeCell ref="B7:B9"/>
    <mergeCell ref="C7:C9"/>
    <mergeCell ref="D7:D9"/>
    <mergeCell ref="E7:E9"/>
    <mergeCell ref="F7:F9"/>
    <mergeCell ref="A109:F109"/>
    <mergeCell ref="G109:H109"/>
    <mergeCell ref="I109:J109"/>
    <mergeCell ref="K109:L109"/>
    <mergeCell ref="G7:H7"/>
    <mergeCell ref="I7:J7"/>
    <mergeCell ref="K7:L7"/>
    <mergeCell ref="G8:G9"/>
    <mergeCell ref="H8:H9"/>
    <mergeCell ref="I8:I9"/>
    <mergeCell ref="J8:J9"/>
    <mergeCell ref="K8:K9"/>
    <mergeCell ref="L8:L9"/>
  </mergeCells>
  <conditionalFormatting sqref="C10:C108">
    <cfRule type="cellIs" dxfId="5" priority="1" operator="lessThanOrEqual">
      <formula>0</formula>
    </cfRule>
    <cfRule type="cellIs" dxfId="4" priority="2" operator="lessThan">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L109"/>
  <sheetViews>
    <sheetView topLeftCell="C52" workbookViewId="0">
      <selection activeCell="C16" sqref="A1:XFD1048576"/>
    </sheetView>
  </sheetViews>
  <sheetFormatPr defaultRowHeight="15"/>
  <cols>
    <col min="1" max="1" width="9.7109375" customWidth="1"/>
    <col min="2" max="2" width="13.28515625" customWidth="1"/>
    <col min="3" max="3" width="18.5703125" customWidth="1"/>
    <col min="4" max="4" width="7" customWidth="1"/>
    <col min="5" max="5" width="73.7109375" customWidth="1"/>
    <col min="6" max="6" width="18.5703125" customWidth="1"/>
    <col min="7" max="7" width="10.28515625" bestFit="1" customWidth="1"/>
    <col min="8" max="8" width="12.28515625" customWidth="1"/>
    <col min="9" max="9" width="9.7109375" bestFit="1" customWidth="1"/>
    <col min="10" max="10" width="10.85546875" customWidth="1"/>
    <col min="11" max="11" width="11.28515625" customWidth="1"/>
    <col min="12" max="12" width="18.5703125" customWidth="1"/>
  </cols>
  <sheetData>
    <row r="1" spans="1:12" ht="16.5">
      <c r="A1" s="89" t="s">
        <v>0</v>
      </c>
      <c r="B1" s="89"/>
      <c r="C1" s="89"/>
      <c r="D1" s="89"/>
      <c r="E1" s="89"/>
      <c r="F1" s="89"/>
      <c r="G1" s="89"/>
      <c r="H1" s="89"/>
      <c r="I1" s="89"/>
      <c r="J1" s="89"/>
      <c r="K1" s="89"/>
      <c r="L1" s="89"/>
    </row>
    <row r="2" spans="1:12" ht="16.5">
      <c r="A2" s="90" t="s">
        <v>1</v>
      </c>
      <c r="B2" s="90"/>
      <c r="C2" s="90"/>
      <c r="D2" s="90"/>
      <c r="E2" s="90"/>
      <c r="F2" s="90"/>
      <c r="G2" s="90"/>
      <c r="H2" s="90"/>
      <c r="I2" s="90"/>
      <c r="J2" s="90"/>
      <c r="K2" s="90"/>
      <c r="L2" s="90"/>
    </row>
    <row r="3" spans="1:12" ht="16.5">
      <c r="A3" s="91" t="s">
        <v>99</v>
      </c>
      <c r="B3" s="91"/>
      <c r="C3" s="91"/>
      <c r="D3" s="91"/>
      <c r="E3" s="91"/>
      <c r="F3" s="91"/>
      <c r="G3" s="91"/>
      <c r="H3" s="91"/>
      <c r="I3" s="91"/>
      <c r="J3" s="91"/>
      <c r="K3" s="91"/>
      <c r="L3" s="91"/>
    </row>
    <row r="4" spans="1:12" ht="16.5">
      <c r="A4" s="89" t="s">
        <v>201</v>
      </c>
      <c r="B4" s="89"/>
      <c r="C4" s="89"/>
      <c r="D4" s="89"/>
      <c r="E4" s="89"/>
      <c r="F4" s="89"/>
      <c r="G4" s="89"/>
      <c r="H4" s="89"/>
      <c r="I4" s="89"/>
      <c r="J4" s="89"/>
      <c r="K4" s="89"/>
      <c r="L4" s="89"/>
    </row>
    <row r="5" spans="1:12" ht="16.5">
      <c r="A5" s="42"/>
      <c r="B5" s="42"/>
      <c r="C5" s="42"/>
      <c r="D5" s="42"/>
      <c r="E5" s="42"/>
      <c r="F5" s="42"/>
      <c r="G5" s="42"/>
      <c r="H5" s="1"/>
      <c r="I5" s="1"/>
      <c r="J5" s="1"/>
      <c r="K5" s="1"/>
      <c r="L5" s="1"/>
    </row>
    <row r="6" spans="1:12" ht="16.5">
      <c r="A6" s="2"/>
      <c r="B6" s="2"/>
      <c r="C6" s="2"/>
      <c r="D6" s="2"/>
      <c r="E6" s="2"/>
      <c r="F6" s="2"/>
      <c r="G6" s="2"/>
      <c r="H6" s="2"/>
      <c r="I6" s="3"/>
      <c r="J6" s="3"/>
      <c r="K6" s="3"/>
      <c r="L6" s="3"/>
    </row>
    <row r="7" spans="1:12" ht="51.75" customHeight="1">
      <c r="A7" s="92" t="s">
        <v>2</v>
      </c>
      <c r="B7" s="92" t="s">
        <v>71</v>
      </c>
      <c r="C7" s="93" t="s">
        <v>101</v>
      </c>
      <c r="D7" s="92" t="s">
        <v>3</v>
      </c>
      <c r="E7" s="92" t="s">
        <v>4</v>
      </c>
      <c r="F7" s="96" t="s">
        <v>100</v>
      </c>
      <c r="G7" s="85" t="s">
        <v>202</v>
      </c>
      <c r="H7" s="85"/>
      <c r="I7" s="86" t="s">
        <v>203</v>
      </c>
      <c r="J7" s="86"/>
      <c r="K7" s="87" t="s">
        <v>204</v>
      </c>
      <c r="L7" s="87"/>
    </row>
    <row r="8" spans="1:12" ht="42" customHeight="1">
      <c r="A8" s="92"/>
      <c r="B8" s="92"/>
      <c r="C8" s="94"/>
      <c r="D8" s="92"/>
      <c r="E8" s="92"/>
      <c r="F8" s="97"/>
      <c r="G8" s="85" t="s">
        <v>70</v>
      </c>
      <c r="H8" s="88" t="s">
        <v>69</v>
      </c>
      <c r="I8" s="86" t="s">
        <v>70</v>
      </c>
      <c r="J8" s="86" t="s">
        <v>69</v>
      </c>
      <c r="K8" s="87" t="s">
        <v>70</v>
      </c>
      <c r="L8" s="87" t="s">
        <v>69</v>
      </c>
    </row>
    <row r="9" spans="1:12" ht="43.5" customHeight="1">
      <c r="A9" s="92"/>
      <c r="B9" s="92"/>
      <c r="C9" s="95"/>
      <c r="D9" s="92"/>
      <c r="E9" s="92"/>
      <c r="F9" s="98"/>
      <c r="G9" s="85"/>
      <c r="H9" s="88"/>
      <c r="I9" s="86"/>
      <c r="J9" s="86"/>
      <c r="K9" s="87"/>
      <c r="L9" s="87"/>
    </row>
    <row r="10" spans="1:12" ht="33">
      <c r="A10" s="26" t="s">
        <v>5</v>
      </c>
      <c r="B10" s="27">
        <v>20</v>
      </c>
      <c r="C10" s="17">
        <f>Agosto2017!C10-(F10)</f>
        <v>20</v>
      </c>
      <c r="D10" s="20" t="s">
        <v>3</v>
      </c>
      <c r="E10" s="21" t="s">
        <v>102</v>
      </c>
      <c r="F10" s="44"/>
      <c r="G10" s="11">
        <v>148.5</v>
      </c>
      <c r="H10" s="12">
        <f>F10*G10</f>
        <v>0</v>
      </c>
      <c r="I10" s="4"/>
      <c r="J10" s="4"/>
      <c r="K10" s="5"/>
      <c r="L10" s="5">
        <f>F10*K10</f>
        <v>0</v>
      </c>
    </row>
    <row r="11" spans="1:12" ht="33">
      <c r="A11" s="26" t="s">
        <v>6</v>
      </c>
      <c r="B11" s="28">
        <v>30</v>
      </c>
      <c r="C11" s="17">
        <f>Agosto2017!C11-(F11)</f>
        <v>30</v>
      </c>
      <c r="D11" s="20" t="s">
        <v>3</v>
      </c>
      <c r="E11" s="22" t="s">
        <v>103</v>
      </c>
      <c r="F11" s="18"/>
      <c r="G11" s="13">
        <v>37.200000000000003</v>
      </c>
      <c r="H11" s="12">
        <f t="shared" ref="H11:H74" si="0">F11*G11</f>
        <v>0</v>
      </c>
      <c r="I11" s="4"/>
      <c r="J11" s="4"/>
      <c r="K11" s="5"/>
      <c r="L11" s="5">
        <f t="shared" ref="L11:L74" si="1">F11*K11</f>
        <v>0</v>
      </c>
    </row>
    <row r="12" spans="1:12" ht="33">
      <c r="A12" s="26" t="s">
        <v>7</v>
      </c>
      <c r="B12" s="28">
        <v>20</v>
      </c>
      <c r="C12" s="17">
        <f>Agosto2017!C12-(F12)</f>
        <v>20</v>
      </c>
      <c r="D12" s="20" t="s">
        <v>3</v>
      </c>
      <c r="E12" s="23" t="s">
        <v>104</v>
      </c>
      <c r="F12" s="18"/>
      <c r="G12" s="13">
        <v>43</v>
      </c>
      <c r="H12" s="12">
        <f t="shared" si="0"/>
        <v>0</v>
      </c>
      <c r="I12" s="4"/>
      <c r="J12" s="4"/>
      <c r="K12" s="5"/>
      <c r="L12" s="5">
        <f t="shared" si="1"/>
        <v>0</v>
      </c>
    </row>
    <row r="13" spans="1:12" ht="33">
      <c r="A13" s="26" t="s">
        <v>8</v>
      </c>
      <c r="B13" s="28">
        <v>20</v>
      </c>
      <c r="C13" s="17">
        <f>Agosto2017!C13-(F13)</f>
        <v>16</v>
      </c>
      <c r="D13" s="20" t="s">
        <v>3</v>
      </c>
      <c r="E13" s="23" t="s">
        <v>105</v>
      </c>
      <c r="F13" s="18">
        <v>4</v>
      </c>
      <c r="G13" s="14">
        <v>167</v>
      </c>
      <c r="H13" s="12">
        <f t="shared" si="0"/>
        <v>668</v>
      </c>
      <c r="I13" s="4"/>
      <c r="J13" s="4"/>
      <c r="K13" s="5"/>
      <c r="L13" s="5">
        <f t="shared" si="1"/>
        <v>0</v>
      </c>
    </row>
    <row r="14" spans="1:12" ht="49.5">
      <c r="A14" s="26" t="s">
        <v>9</v>
      </c>
      <c r="B14" s="28">
        <v>30</v>
      </c>
      <c r="C14" s="17">
        <f>Agosto2017!C14-(F14)</f>
        <v>30</v>
      </c>
      <c r="D14" s="20" t="s">
        <v>3</v>
      </c>
      <c r="E14" s="23" t="s">
        <v>106</v>
      </c>
      <c r="F14" s="18"/>
      <c r="G14" s="13">
        <v>36.5</v>
      </c>
      <c r="H14" s="12">
        <f t="shared" si="0"/>
        <v>0</v>
      </c>
      <c r="I14" s="4"/>
      <c r="J14" s="4"/>
      <c r="K14" s="5"/>
      <c r="L14" s="5">
        <f t="shared" si="1"/>
        <v>0</v>
      </c>
    </row>
    <row r="15" spans="1:12" ht="49.5">
      <c r="A15" s="26" t="s">
        <v>10</v>
      </c>
      <c r="B15" s="28">
        <v>30</v>
      </c>
      <c r="C15" s="17">
        <f>Agosto2017!C15-(F15)</f>
        <v>30</v>
      </c>
      <c r="D15" s="20" t="s">
        <v>3</v>
      </c>
      <c r="E15" s="23" t="s">
        <v>107</v>
      </c>
      <c r="F15" s="18"/>
      <c r="G15" s="13">
        <v>49</v>
      </c>
      <c r="H15" s="12">
        <f t="shared" si="0"/>
        <v>0</v>
      </c>
      <c r="I15" s="4"/>
      <c r="J15" s="4"/>
      <c r="K15" s="5"/>
      <c r="L15" s="5">
        <f t="shared" si="1"/>
        <v>0</v>
      </c>
    </row>
    <row r="16" spans="1:12" ht="49.5">
      <c r="A16" s="26" t="s">
        <v>11</v>
      </c>
      <c r="B16" s="28">
        <v>20</v>
      </c>
      <c r="C16" s="17">
        <f>Agosto2017!C16-(F16)</f>
        <v>12</v>
      </c>
      <c r="D16" s="20" t="s">
        <v>3</v>
      </c>
      <c r="E16" s="23" t="s">
        <v>108</v>
      </c>
      <c r="F16" s="18">
        <v>8</v>
      </c>
      <c r="G16" s="13">
        <v>37</v>
      </c>
      <c r="H16" s="12">
        <f t="shared" si="0"/>
        <v>296</v>
      </c>
      <c r="I16" s="4"/>
      <c r="J16" s="4"/>
      <c r="K16" s="5"/>
      <c r="L16" s="5">
        <f t="shared" si="1"/>
        <v>0</v>
      </c>
    </row>
    <row r="17" spans="1:12" ht="16.5">
      <c r="A17" s="26" t="s">
        <v>12</v>
      </c>
      <c r="B17" s="28">
        <v>100</v>
      </c>
      <c r="C17" s="17">
        <f>Agosto2017!C17-(F17)</f>
        <v>100</v>
      </c>
      <c r="D17" s="20" t="s">
        <v>3</v>
      </c>
      <c r="E17" s="23" t="s">
        <v>109</v>
      </c>
      <c r="F17" s="18"/>
      <c r="G17" s="13">
        <v>10</v>
      </c>
      <c r="H17" s="12">
        <f t="shared" si="0"/>
        <v>0</v>
      </c>
      <c r="I17" s="4"/>
      <c r="J17" s="4"/>
      <c r="K17" s="5"/>
      <c r="L17" s="5">
        <f t="shared" si="1"/>
        <v>0</v>
      </c>
    </row>
    <row r="18" spans="1:12" ht="33">
      <c r="A18" s="26" t="s">
        <v>13</v>
      </c>
      <c r="B18" s="28">
        <v>10</v>
      </c>
      <c r="C18" s="17">
        <f>Agosto2017!C18-(F18)</f>
        <v>9</v>
      </c>
      <c r="D18" s="20" t="s">
        <v>3</v>
      </c>
      <c r="E18" s="23" t="s">
        <v>110</v>
      </c>
      <c r="F18" s="18">
        <v>1</v>
      </c>
      <c r="G18" s="13">
        <v>533.1</v>
      </c>
      <c r="H18" s="12">
        <f t="shared" si="0"/>
        <v>533.1</v>
      </c>
      <c r="I18" s="4"/>
      <c r="J18" s="4"/>
      <c r="K18" s="5"/>
      <c r="L18" s="5">
        <f t="shared" si="1"/>
        <v>0</v>
      </c>
    </row>
    <row r="19" spans="1:12" ht="33">
      <c r="A19" s="26" t="s">
        <v>14</v>
      </c>
      <c r="B19" s="28">
        <v>10</v>
      </c>
      <c r="C19" s="17">
        <f>Agosto2017!C19-(F19)</f>
        <v>10</v>
      </c>
      <c r="D19" s="20" t="s">
        <v>3</v>
      </c>
      <c r="E19" s="23" t="s">
        <v>111</v>
      </c>
      <c r="F19" s="18"/>
      <c r="G19" s="13">
        <v>602</v>
      </c>
      <c r="H19" s="12">
        <f t="shared" si="0"/>
        <v>0</v>
      </c>
      <c r="I19" s="4"/>
      <c r="J19" s="4"/>
      <c r="K19" s="5"/>
      <c r="L19" s="5">
        <f t="shared" si="1"/>
        <v>0</v>
      </c>
    </row>
    <row r="20" spans="1:12" ht="33">
      <c r="A20" s="26" t="s">
        <v>15</v>
      </c>
      <c r="B20" s="28">
        <v>10</v>
      </c>
      <c r="C20" s="17">
        <f>Agosto2017!C20-(F20)</f>
        <v>8</v>
      </c>
      <c r="D20" s="20" t="s">
        <v>3</v>
      </c>
      <c r="E20" s="23" t="s">
        <v>112</v>
      </c>
      <c r="F20" s="18">
        <v>2</v>
      </c>
      <c r="G20" s="13">
        <v>670</v>
      </c>
      <c r="H20" s="12">
        <f t="shared" si="0"/>
        <v>1340</v>
      </c>
      <c r="I20" s="4"/>
      <c r="J20" s="4"/>
      <c r="K20" s="5"/>
      <c r="L20" s="5">
        <f t="shared" si="1"/>
        <v>0</v>
      </c>
    </row>
    <row r="21" spans="1:12" ht="33">
      <c r="A21" s="26" t="s">
        <v>16</v>
      </c>
      <c r="B21" s="28">
        <v>10</v>
      </c>
      <c r="C21" s="17">
        <f>Agosto2017!C21-(F21)</f>
        <v>10</v>
      </c>
      <c r="D21" s="20" t="s">
        <v>3</v>
      </c>
      <c r="E21" s="23" t="s">
        <v>113</v>
      </c>
      <c r="F21" s="18"/>
      <c r="G21" s="13"/>
      <c r="H21" s="12">
        <f t="shared" si="0"/>
        <v>0</v>
      </c>
      <c r="I21" s="4"/>
      <c r="J21" s="4"/>
      <c r="K21" s="5">
        <v>742.2</v>
      </c>
      <c r="L21" s="5">
        <f t="shared" si="1"/>
        <v>0</v>
      </c>
    </row>
    <row r="22" spans="1:12" ht="33">
      <c r="A22" s="26" t="s">
        <v>17</v>
      </c>
      <c r="B22" s="28">
        <v>8</v>
      </c>
      <c r="C22" s="17">
        <f>Agosto2017!C22-(F22)</f>
        <v>8</v>
      </c>
      <c r="D22" s="20" t="s">
        <v>3</v>
      </c>
      <c r="E22" s="23" t="s">
        <v>114</v>
      </c>
      <c r="F22" s="18"/>
      <c r="G22" s="13"/>
      <c r="H22" s="12">
        <f t="shared" si="0"/>
        <v>0</v>
      </c>
      <c r="I22" s="4"/>
      <c r="J22" s="4"/>
      <c r="K22" s="5">
        <v>779</v>
      </c>
      <c r="L22" s="5">
        <f t="shared" si="1"/>
        <v>0</v>
      </c>
    </row>
    <row r="23" spans="1:12" ht="49.5">
      <c r="A23" s="26" t="s">
        <v>18</v>
      </c>
      <c r="B23" s="28">
        <v>10</v>
      </c>
      <c r="C23" s="17">
        <f>Agosto2017!C23-(F23)</f>
        <v>10</v>
      </c>
      <c r="D23" s="20" t="s">
        <v>3</v>
      </c>
      <c r="E23" s="23" t="s">
        <v>115</v>
      </c>
      <c r="F23" s="18"/>
      <c r="G23" s="13"/>
      <c r="H23" s="12">
        <f t="shared" si="0"/>
        <v>0</v>
      </c>
      <c r="I23" s="4"/>
      <c r="J23" s="4"/>
      <c r="K23" s="5">
        <v>294.89999999999998</v>
      </c>
      <c r="L23" s="5">
        <f t="shared" si="1"/>
        <v>0</v>
      </c>
    </row>
    <row r="24" spans="1:12" ht="49.5">
      <c r="A24" s="26" t="s">
        <v>19</v>
      </c>
      <c r="B24" s="28">
        <v>10</v>
      </c>
      <c r="C24" s="17">
        <f>Agosto2017!C24-(F24)</f>
        <v>10</v>
      </c>
      <c r="D24" s="20" t="s">
        <v>3</v>
      </c>
      <c r="E24" s="23" t="s">
        <v>116</v>
      </c>
      <c r="F24" s="18"/>
      <c r="G24" s="13"/>
      <c r="H24" s="12">
        <f t="shared" si="0"/>
        <v>0</v>
      </c>
      <c r="I24" s="4"/>
      <c r="J24" s="4"/>
      <c r="K24" s="5">
        <v>358</v>
      </c>
      <c r="L24" s="5">
        <f t="shared" si="1"/>
        <v>0</v>
      </c>
    </row>
    <row r="25" spans="1:12" ht="49.5">
      <c r="A25" s="26" t="s">
        <v>20</v>
      </c>
      <c r="B25" s="28">
        <v>10</v>
      </c>
      <c r="C25" s="17">
        <f>Agosto2017!C25-(F25)</f>
        <v>10</v>
      </c>
      <c r="D25" s="20" t="s">
        <v>3</v>
      </c>
      <c r="E25" s="23" t="s">
        <v>117</v>
      </c>
      <c r="F25" s="18"/>
      <c r="G25" s="13"/>
      <c r="H25" s="12">
        <f t="shared" si="0"/>
        <v>0</v>
      </c>
      <c r="I25" s="4"/>
      <c r="J25" s="4"/>
      <c r="K25" s="5">
        <v>593.79999999999995</v>
      </c>
      <c r="L25" s="5">
        <f t="shared" si="1"/>
        <v>0</v>
      </c>
    </row>
    <row r="26" spans="1:12" ht="49.5">
      <c r="A26" s="26" t="s">
        <v>21</v>
      </c>
      <c r="B26" s="28">
        <v>10</v>
      </c>
      <c r="C26" s="17">
        <f>Agosto2017!C26-(F26)</f>
        <v>10</v>
      </c>
      <c r="D26" s="20" t="s">
        <v>3</v>
      </c>
      <c r="E26" s="23" t="s">
        <v>118</v>
      </c>
      <c r="F26" s="18"/>
      <c r="G26" s="13"/>
      <c r="H26" s="12">
        <f t="shared" si="0"/>
        <v>0</v>
      </c>
      <c r="I26" s="4"/>
      <c r="J26" s="4"/>
      <c r="K26" s="5">
        <v>638</v>
      </c>
      <c r="L26" s="5">
        <f t="shared" si="1"/>
        <v>0</v>
      </c>
    </row>
    <row r="27" spans="1:12" ht="49.5">
      <c r="A27" s="26" t="s">
        <v>22</v>
      </c>
      <c r="B27" s="28">
        <v>20</v>
      </c>
      <c r="C27" s="17">
        <f>Agosto2017!C27-(F27)</f>
        <v>20</v>
      </c>
      <c r="D27" s="20" t="s">
        <v>3</v>
      </c>
      <c r="E27" s="23" t="s">
        <v>119</v>
      </c>
      <c r="F27" s="18"/>
      <c r="G27" s="13"/>
      <c r="H27" s="12">
        <f t="shared" si="0"/>
        <v>0</v>
      </c>
      <c r="I27" s="4"/>
      <c r="J27" s="4"/>
      <c r="K27" s="5">
        <v>685</v>
      </c>
      <c r="L27" s="5">
        <f t="shared" si="1"/>
        <v>0</v>
      </c>
    </row>
    <row r="28" spans="1:12" ht="49.5">
      <c r="A28" s="26" t="s">
        <v>23</v>
      </c>
      <c r="B28" s="28">
        <v>10</v>
      </c>
      <c r="C28" s="17">
        <f>Agosto2017!C28-(F28)</f>
        <v>10</v>
      </c>
      <c r="D28" s="20" t="s">
        <v>3</v>
      </c>
      <c r="E28" s="23" t="s">
        <v>120</v>
      </c>
      <c r="F28" s="18"/>
      <c r="G28" s="13"/>
      <c r="H28" s="12">
        <f t="shared" si="0"/>
        <v>0</v>
      </c>
      <c r="I28" s="4"/>
      <c r="J28" s="4"/>
      <c r="K28" s="5">
        <v>384.7</v>
      </c>
      <c r="L28" s="5">
        <f t="shared" si="1"/>
        <v>0</v>
      </c>
    </row>
    <row r="29" spans="1:12" ht="49.5">
      <c r="A29" s="26" t="s">
        <v>24</v>
      </c>
      <c r="B29" s="28">
        <v>10</v>
      </c>
      <c r="C29" s="17">
        <f>Agosto2017!C29-(F29)</f>
        <v>10</v>
      </c>
      <c r="D29" s="20" t="s">
        <v>3</v>
      </c>
      <c r="E29" s="23" t="s">
        <v>121</v>
      </c>
      <c r="F29" s="18"/>
      <c r="G29" s="13"/>
      <c r="H29" s="12">
        <f t="shared" si="0"/>
        <v>0</v>
      </c>
      <c r="I29" s="4"/>
      <c r="J29" s="4"/>
      <c r="K29" s="5">
        <v>384.7</v>
      </c>
      <c r="L29" s="5">
        <f t="shared" si="1"/>
        <v>0</v>
      </c>
    </row>
    <row r="30" spans="1:12" ht="49.5">
      <c r="A30" s="26" t="s">
        <v>25</v>
      </c>
      <c r="B30" s="28">
        <v>15</v>
      </c>
      <c r="C30" s="17">
        <f>Agosto2017!C30-(F30)</f>
        <v>15</v>
      </c>
      <c r="D30" s="20" t="s">
        <v>3</v>
      </c>
      <c r="E30" s="23" t="s">
        <v>122</v>
      </c>
      <c r="F30" s="18"/>
      <c r="G30" s="13">
        <v>383</v>
      </c>
      <c r="H30" s="12">
        <f t="shared" si="0"/>
        <v>0</v>
      </c>
      <c r="I30" s="4"/>
      <c r="J30" s="4"/>
      <c r="K30" s="5"/>
      <c r="L30" s="5">
        <f t="shared" si="1"/>
        <v>0</v>
      </c>
    </row>
    <row r="31" spans="1:12" ht="49.5">
      <c r="A31" s="26" t="s">
        <v>26</v>
      </c>
      <c r="B31" s="28">
        <v>10</v>
      </c>
      <c r="C31" s="17">
        <f>Agosto2017!C31-(F31)</f>
        <v>10</v>
      </c>
      <c r="D31" s="20" t="s">
        <v>3</v>
      </c>
      <c r="E31" s="23" t="s">
        <v>123</v>
      </c>
      <c r="F31" s="18"/>
      <c r="G31" s="13"/>
      <c r="H31" s="12">
        <f t="shared" si="0"/>
        <v>0</v>
      </c>
      <c r="I31" s="4">
        <v>152</v>
      </c>
      <c r="J31" s="4">
        <f>F31*I31</f>
        <v>0</v>
      </c>
      <c r="K31" s="5"/>
      <c r="L31" s="5">
        <f t="shared" si="1"/>
        <v>0</v>
      </c>
    </row>
    <row r="32" spans="1:12" ht="49.5">
      <c r="A32" s="26" t="s">
        <v>27</v>
      </c>
      <c r="B32" s="28">
        <v>10</v>
      </c>
      <c r="C32" s="17">
        <f>Agosto2017!C32-(F32)</f>
        <v>10</v>
      </c>
      <c r="D32" s="20" t="s">
        <v>3</v>
      </c>
      <c r="E32" s="24" t="s">
        <v>124</v>
      </c>
      <c r="F32" s="19"/>
      <c r="G32" s="13"/>
      <c r="H32" s="12">
        <f t="shared" si="0"/>
        <v>0</v>
      </c>
      <c r="I32" s="4">
        <v>152</v>
      </c>
      <c r="J32" s="4">
        <f t="shared" ref="J32:J95" si="2">F32*I32</f>
        <v>0</v>
      </c>
      <c r="K32" s="5"/>
      <c r="L32" s="5">
        <f t="shared" si="1"/>
        <v>0</v>
      </c>
    </row>
    <row r="33" spans="1:12" ht="49.5">
      <c r="A33" s="26" t="s">
        <v>28</v>
      </c>
      <c r="B33" s="28">
        <v>20</v>
      </c>
      <c r="C33" s="17">
        <f>Agosto2017!C33-(F33)</f>
        <v>20</v>
      </c>
      <c r="D33" s="20" t="s">
        <v>3</v>
      </c>
      <c r="E33" s="24" t="s">
        <v>125</v>
      </c>
      <c r="F33" s="19"/>
      <c r="G33" s="13"/>
      <c r="H33" s="12">
        <f t="shared" si="0"/>
        <v>0</v>
      </c>
      <c r="I33" s="4"/>
      <c r="J33" s="4">
        <f t="shared" si="2"/>
        <v>0</v>
      </c>
      <c r="K33" s="5">
        <v>152</v>
      </c>
      <c r="L33" s="5">
        <f t="shared" si="1"/>
        <v>0</v>
      </c>
    </row>
    <row r="34" spans="1:12" ht="16.5">
      <c r="A34" s="26" t="s">
        <v>29</v>
      </c>
      <c r="B34" s="28">
        <v>20</v>
      </c>
      <c r="C34" s="17">
        <f>Agosto2017!C34-(F34)</f>
        <v>20</v>
      </c>
      <c r="D34" s="20" t="s">
        <v>3</v>
      </c>
      <c r="E34" s="24" t="s">
        <v>126</v>
      </c>
      <c r="F34" s="19"/>
      <c r="G34" s="13"/>
      <c r="H34" s="12">
        <f t="shared" si="0"/>
        <v>0</v>
      </c>
      <c r="I34" s="4"/>
      <c r="J34" s="4">
        <f t="shared" si="2"/>
        <v>0</v>
      </c>
      <c r="K34" s="5">
        <v>70</v>
      </c>
      <c r="L34" s="5">
        <f t="shared" si="1"/>
        <v>0</v>
      </c>
    </row>
    <row r="35" spans="1:12" ht="16.5">
      <c r="A35" s="26" t="s">
        <v>30</v>
      </c>
      <c r="B35" s="28">
        <v>10</v>
      </c>
      <c r="C35" s="17">
        <f>Agosto2017!C35-(F35)</f>
        <v>10</v>
      </c>
      <c r="D35" s="20" t="s">
        <v>3</v>
      </c>
      <c r="E35" s="24" t="s">
        <v>127</v>
      </c>
      <c r="F35" s="19"/>
      <c r="G35" s="13"/>
      <c r="H35" s="12">
        <f t="shared" si="0"/>
        <v>0</v>
      </c>
      <c r="I35" s="4"/>
      <c r="J35" s="4">
        <f t="shared" si="2"/>
        <v>0</v>
      </c>
      <c r="K35" s="5">
        <v>83.4</v>
      </c>
      <c r="L35" s="5">
        <f t="shared" si="1"/>
        <v>0</v>
      </c>
    </row>
    <row r="36" spans="1:12" ht="16.5">
      <c r="A36" s="26" t="s">
        <v>31</v>
      </c>
      <c r="B36" s="28">
        <v>10</v>
      </c>
      <c r="C36" s="17">
        <f>Agosto2017!C36-(F36)</f>
        <v>10</v>
      </c>
      <c r="D36" s="20" t="s">
        <v>3</v>
      </c>
      <c r="E36" s="24" t="s">
        <v>128</v>
      </c>
      <c r="F36" s="19"/>
      <c r="G36" s="13"/>
      <c r="H36" s="12">
        <f t="shared" si="0"/>
        <v>0</v>
      </c>
      <c r="I36" s="4"/>
      <c r="J36" s="4">
        <f t="shared" si="2"/>
        <v>0</v>
      </c>
      <c r="K36" s="5">
        <v>133.34</v>
      </c>
      <c r="L36" s="5">
        <f t="shared" si="1"/>
        <v>0</v>
      </c>
    </row>
    <row r="37" spans="1:12" ht="16.5">
      <c r="A37" s="26" t="s">
        <v>32</v>
      </c>
      <c r="B37" s="28">
        <v>15</v>
      </c>
      <c r="C37" s="17">
        <f>Agosto2017!C37-(F37)</f>
        <v>15</v>
      </c>
      <c r="D37" s="20" t="s">
        <v>3</v>
      </c>
      <c r="E37" s="24" t="s">
        <v>129</v>
      </c>
      <c r="F37" s="19"/>
      <c r="G37" s="13"/>
      <c r="H37" s="12">
        <f t="shared" si="0"/>
        <v>0</v>
      </c>
      <c r="I37" s="4"/>
      <c r="J37" s="4">
        <f t="shared" si="2"/>
        <v>0</v>
      </c>
      <c r="K37" s="5">
        <v>191</v>
      </c>
      <c r="L37" s="5">
        <f t="shared" si="1"/>
        <v>0</v>
      </c>
    </row>
    <row r="38" spans="1:12" ht="16.5">
      <c r="A38" s="26" t="s">
        <v>33</v>
      </c>
      <c r="B38" s="28">
        <v>10</v>
      </c>
      <c r="C38" s="17">
        <f>Agosto2017!C38-(F38)</f>
        <v>10</v>
      </c>
      <c r="D38" s="20" t="s">
        <v>3</v>
      </c>
      <c r="E38" s="23" t="s">
        <v>130</v>
      </c>
      <c r="F38" s="18"/>
      <c r="G38" s="13">
        <v>247.52</v>
      </c>
      <c r="H38" s="12">
        <f t="shared" si="0"/>
        <v>0</v>
      </c>
      <c r="I38" s="4"/>
      <c r="J38" s="4">
        <f t="shared" si="2"/>
        <v>0</v>
      </c>
      <c r="K38" s="5"/>
      <c r="L38" s="5">
        <f t="shared" si="1"/>
        <v>0</v>
      </c>
    </row>
    <row r="39" spans="1:12" ht="16.5">
      <c r="A39" s="26" t="s">
        <v>34</v>
      </c>
      <c r="B39" s="28">
        <v>12</v>
      </c>
      <c r="C39" s="17">
        <f>Agosto2017!C39-(F39)</f>
        <v>11</v>
      </c>
      <c r="D39" s="20" t="s">
        <v>3</v>
      </c>
      <c r="E39" s="23" t="s">
        <v>131</v>
      </c>
      <c r="F39" s="18">
        <v>1</v>
      </c>
      <c r="G39" s="13">
        <v>138.5</v>
      </c>
      <c r="H39" s="12">
        <f t="shared" si="0"/>
        <v>138.5</v>
      </c>
      <c r="I39" s="4"/>
      <c r="J39" s="4">
        <f t="shared" si="2"/>
        <v>0</v>
      </c>
      <c r="K39" s="5"/>
      <c r="L39" s="5">
        <f t="shared" si="1"/>
        <v>0</v>
      </c>
    </row>
    <row r="40" spans="1:12" ht="16.5">
      <c r="A40" s="26" t="s">
        <v>35</v>
      </c>
      <c r="B40" s="28">
        <v>12</v>
      </c>
      <c r="C40" s="17">
        <f>Agosto2017!C40-(F40)</f>
        <v>12</v>
      </c>
      <c r="D40" s="20" t="s">
        <v>3</v>
      </c>
      <c r="E40" s="23" t="s">
        <v>132</v>
      </c>
      <c r="F40" s="18"/>
      <c r="G40" s="13">
        <v>272.42</v>
      </c>
      <c r="H40" s="12">
        <f t="shared" si="0"/>
        <v>0</v>
      </c>
      <c r="I40" s="4"/>
      <c r="J40" s="4">
        <f t="shared" si="2"/>
        <v>0</v>
      </c>
      <c r="K40" s="5"/>
      <c r="L40" s="5">
        <f t="shared" si="1"/>
        <v>0</v>
      </c>
    </row>
    <row r="41" spans="1:12" ht="16.5">
      <c r="A41" s="26" t="s">
        <v>36</v>
      </c>
      <c r="B41" s="28">
        <v>10</v>
      </c>
      <c r="C41" s="17">
        <f>Agosto2017!C41-(F41)</f>
        <v>10</v>
      </c>
      <c r="D41" s="20" t="s">
        <v>3</v>
      </c>
      <c r="E41" s="23" t="s">
        <v>133</v>
      </c>
      <c r="F41" s="18"/>
      <c r="G41" s="13">
        <v>367</v>
      </c>
      <c r="H41" s="12">
        <f t="shared" si="0"/>
        <v>0</v>
      </c>
      <c r="I41" s="4"/>
      <c r="J41" s="4">
        <f t="shared" si="2"/>
        <v>0</v>
      </c>
      <c r="K41" s="5"/>
      <c r="L41" s="5">
        <f t="shared" si="1"/>
        <v>0</v>
      </c>
    </row>
    <row r="42" spans="1:12" ht="16.5">
      <c r="A42" s="26" t="s">
        <v>37</v>
      </c>
      <c r="B42" s="28">
        <v>10</v>
      </c>
      <c r="C42" s="17">
        <f>Agosto2017!C42-(F42)</f>
        <v>8</v>
      </c>
      <c r="D42" s="20" t="s">
        <v>3</v>
      </c>
      <c r="E42" s="23" t="s">
        <v>134</v>
      </c>
      <c r="F42" s="18">
        <v>2</v>
      </c>
      <c r="G42" s="13">
        <v>494</v>
      </c>
      <c r="H42" s="12">
        <f t="shared" si="0"/>
        <v>988</v>
      </c>
      <c r="I42" s="4"/>
      <c r="J42" s="4">
        <f t="shared" si="2"/>
        <v>0</v>
      </c>
      <c r="K42" s="5"/>
      <c r="L42" s="5">
        <f t="shared" si="1"/>
        <v>0</v>
      </c>
    </row>
    <row r="43" spans="1:12" ht="16.5">
      <c r="A43" s="26" t="s">
        <v>38</v>
      </c>
      <c r="B43" s="28">
        <v>15</v>
      </c>
      <c r="C43" s="17">
        <f>Agosto2017!C43-(F43)</f>
        <v>15</v>
      </c>
      <c r="D43" s="20" t="s">
        <v>3</v>
      </c>
      <c r="E43" s="23" t="s">
        <v>135</v>
      </c>
      <c r="F43" s="18"/>
      <c r="G43" s="13"/>
      <c r="H43" s="12">
        <f t="shared" si="0"/>
        <v>0</v>
      </c>
      <c r="I43" s="4">
        <v>101</v>
      </c>
      <c r="J43" s="4">
        <f t="shared" si="2"/>
        <v>0</v>
      </c>
      <c r="K43" s="5"/>
      <c r="L43" s="5">
        <f t="shared" si="1"/>
        <v>0</v>
      </c>
    </row>
    <row r="44" spans="1:12" ht="16.5">
      <c r="A44" s="26" t="s">
        <v>39</v>
      </c>
      <c r="B44" s="28">
        <v>10</v>
      </c>
      <c r="C44" s="17">
        <f>Agosto2017!C44-(F44)</f>
        <v>10</v>
      </c>
      <c r="D44" s="20" t="s">
        <v>3</v>
      </c>
      <c r="E44" s="23" t="s">
        <v>136</v>
      </c>
      <c r="F44" s="18"/>
      <c r="G44" s="13"/>
      <c r="H44" s="12">
        <f t="shared" si="0"/>
        <v>0</v>
      </c>
      <c r="I44" s="4">
        <v>156</v>
      </c>
      <c r="J44" s="4">
        <f t="shared" si="2"/>
        <v>0</v>
      </c>
      <c r="K44" s="5"/>
      <c r="L44" s="5">
        <f t="shared" si="1"/>
        <v>0</v>
      </c>
    </row>
    <row r="45" spans="1:12" ht="16.5">
      <c r="A45" s="26" t="s">
        <v>40</v>
      </c>
      <c r="B45" s="28">
        <v>12</v>
      </c>
      <c r="C45" s="17">
        <f>Agosto2017!C45-(F45)</f>
        <v>12</v>
      </c>
      <c r="D45" s="20" t="s">
        <v>3</v>
      </c>
      <c r="E45" s="23" t="s">
        <v>137</v>
      </c>
      <c r="F45" s="18"/>
      <c r="G45" s="13"/>
      <c r="H45" s="12">
        <f t="shared" si="0"/>
        <v>0</v>
      </c>
      <c r="I45" s="4">
        <v>156</v>
      </c>
      <c r="J45" s="4">
        <f t="shared" si="2"/>
        <v>0</v>
      </c>
      <c r="K45" s="5"/>
      <c r="L45" s="5">
        <f t="shared" si="1"/>
        <v>0</v>
      </c>
    </row>
    <row r="46" spans="1:12" ht="33">
      <c r="A46" s="26" t="s">
        <v>41</v>
      </c>
      <c r="B46" s="28">
        <v>15</v>
      </c>
      <c r="C46" s="17">
        <f>Agosto2017!C46-(F46)</f>
        <v>15</v>
      </c>
      <c r="D46" s="20" t="s">
        <v>3</v>
      </c>
      <c r="E46" s="23" t="s">
        <v>138</v>
      </c>
      <c r="F46" s="18"/>
      <c r="G46" s="13"/>
      <c r="H46" s="12">
        <f t="shared" si="0"/>
        <v>0</v>
      </c>
      <c r="I46" s="4"/>
      <c r="J46" s="4">
        <f t="shared" si="2"/>
        <v>0</v>
      </c>
      <c r="K46" s="5">
        <v>214</v>
      </c>
      <c r="L46" s="5">
        <f t="shared" si="1"/>
        <v>0</v>
      </c>
    </row>
    <row r="47" spans="1:12" ht="33">
      <c r="A47" s="26" t="s">
        <v>42</v>
      </c>
      <c r="B47" s="28">
        <v>10</v>
      </c>
      <c r="C47" s="17">
        <f>Agosto2017!C47-(F47)</f>
        <v>10</v>
      </c>
      <c r="D47" s="20" t="s">
        <v>3</v>
      </c>
      <c r="E47" s="23" t="s">
        <v>139</v>
      </c>
      <c r="F47" s="18"/>
      <c r="G47" s="13"/>
      <c r="H47" s="12">
        <f t="shared" si="0"/>
        <v>0</v>
      </c>
      <c r="I47" s="4"/>
      <c r="J47" s="4">
        <f t="shared" si="2"/>
        <v>0</v>
      </c>
      <c r="K47" s="5">
        <v>303</v>
      </c>
      <c r="L47" s="5">
        <f t="shared" si="1"/>
        <v>0</v>
      </c>
    </row>
    <row r="48" spans="1:12" ht="33">
      <c r="A48" s="26" t="s">
        <v>43</v>
      </c>
      <c r="B48" s="28">
        <v>10</v>
      </c>
      <c r="C48" s="17">
        <f>Agosto2017!C48-(F48)</f>
        <v>10</v>
      </c>
      <c r="D48" s="20" t="s">
        <v>3</v>
      </c>
      <c r="E48" s="23" t="s">
        <v>140</v>
      </c>
      <c r="F48" s="18"/>
      <c r="G48" s="13"/>
      <c r="H48" s="12">
        <f t="shared" si="0"/>
        <v>0</v>
      </c>
      <c r="I48" s="4">
        <v>18.3</v>
      </c>
      <c r="J48" s="4">
        <f t="shared" si="2"/>
        <v>0</v>
      </c>
      <c r="K48" s="5"/>
      <c r="L48" s="5">
        <f t="shared" si="1"/>
        <v>0</v>
      </c>
    </row>
    <row r="49" spans="1:12" ht="33">
      <c r="A49" s="26" t="s">
        <v>44</v>
      </c>
      <c r="B49" s="28">
        <v>10</v>
      </c>
      <c r="C49" s="17">
        <f>Agosto2017!C49-(F49)</f>
        <v>10</v>
      </c>
      <c r="D49" s="20" t="s">
        <v>3</v>
      </c>
      <c r="E49" s="23" t="s">
        <v>141</v>
      </c>
      <c r="F49" s="18"/>
      <c r="G49" s="13"/>
      <c r="H49" s="12">
        <f t="shared" si="0"/>
        <v>0</v>
      </c>
      <c r="I49" s="4">
        <v>23</v>
      </c>
      <c r="J49" s="4">
        <f t="shared" si="2"/>
        <v>0</v>
      </c>
      <c r="K49" s="5"/>
      <c r="L49" s="5">
        <f t="shared" si="1"/>
        <v>0</v>
      </c>
    </row>
    <row r="50" spans="1:12" ht="33">
      <c r="A50" s="26" t="s">
        <v>45</v>
      </c>
      <c r="B50" s="28">
        <v>5</v>
      </c>
      <c r="C50" s="17">
        <f>Agosto2017!C50-(F50)</f>
        <v>5</v>
      </c>
      <c r="D50" s="20" t="s">
        <v>3</v>
      </c>
      <c r="E50" s="23" t="s">
        <v>142</v>
      </c>
      <c r="F50" s="18"/>
      <c r="G50" s="13"/>
      <c r="H50" s="12">
        <f t="shared" si="0"/>
        <v>0</v>
      </c>
      <c r="I50" s="4">
        <v>139</v>
      </c>
      <c r="J50" s="4">
        <f t="shared" si="2"/>
        <v>0</v>
      </c>
      <c r="K50" s="5"/>
      <c r="L50" s="5">
        <f t="shared" si="1"/>
        <v>0</v>
      </c>
    </row>
    <row r="51" spans="1:12" ht="33">
      <c r="A51" s="26" t="s">
        <v>46</v>
      </c>
      <c r="B51" s="28">
        <v>6</v>
      </c>
      <c r="C51" s="17">
        <f>Agosto2017!C51-(F51)</f>
        <v>6</v>
      </c>
      <c r="D51" s="20" t="s">
        <v>3</v>
      </c>
      <c r="E51" s="23" t="s">
        <v>143</v>
      </c>
      <c r="F51" s="18"/>
      <c r="G51" s="13"/>
      <c r="H51" s="12">
        <f t="shared" si="0"/>
        <v>0</v>
      </c>
      <c r="I51" s="4">
        <v>139</v>
      </c>
      <c r="J51" s="4">
        <f t="shared" si="2"/>
        <v>0</v>
      </c>
      <c r="K51" s="5"/>
      <c r="L51" s="5">
        <f t="shared" si="1"/>
        <v>0</v>
      </c>
    </row>
    <row r="52" spans="1:12" ht="33">
      <c r="A52" s="26" t="s">
        <v>47</v>
      </c>
      <c r="B52" s="28">
        <v>6</v>
      </c>
      <c r="C52" s="17">
        <f>Agosto2017!C52-(F52)</f>
        <v>6</v>
      </c>
      <c r="D52" s="20" t="s">
        <v>3</v>
      </c>
      <c r="E52" s="23" t="s">
        <v>144</v>
      </c>
      <c r="F52" s="18"/>
      <c r="G52" s="13"/>
      <c r="H52" s="12">
        <f t="shared" si="0"/>
        <v>0</v>
      </c>
      <c r="I52" s="4">
        <v>118</v>
      </c>
      <c r="J52" s="4">
        <f t="shared" si="2"/>
        <v>0</v>
      </c>
      <c r="K52" s="5"/>
      <c r="L52" s="5">
        <f t="shared" si="1"/>
        <v>0</v>
      </c>
    </row>
    <row r="53" spans="1:12" ht="33">
      <c r="A53" s="26" t="s">
        <v>48</v>
      </c>
      <c r="B53" s="28">
        <v>8</v>
      </c>
      <c r="C53" s="17">
        <f>Agosto2017!C53-(F53)</f>
        <v>8</v>
      </c>
      <c r="D53" s="20" t="s">
        <v>3</v>
      </c>
      <c r="E53" s="23" t="s">
        <v>145</v>
      </c>
      <c r="F53" s="18"/>
      <c r="G53" s="13"/>
      <c r="H53" s="12">
        <f t="shared" si="0"/>
        <v>0</v>
      </c>
      <c r="I53" s="4">
        <v>12.6</v>
      </c>
      <c r="J53" s="4">
        <f t="shared" si="2"/>
        <v>0</v>
      </c>
      <c r="K53" s="5"/>
      <c r="L53" s="5">
        <f t="shared" si="1"/>
        <v>0</v>
      </c>
    </row>
    <row r="54" spans="1:12" ht="33">
      <c r="A54" s="26" t="s">
        <v>49</v>
      </c>
      <c r="B54" s="28">
        <v>10</v>
      </c>
      <c r="C54" s="17">
        <f>Agosto2017!C54-(F54)</f>
        <v>10</v>
      </c>
      <c r="D54" s="20" t="s">
        <v>3</v>
      </c>
      <c r="E54" s="23" t="s">
        <v>146</v>
      </c>
      <c r="F54" s="18"/>
      <c r="G54" s="13"/>
      <c r="H54" s="12">
        <f t="shared" si="0"/>
        <v>0</v>
      </c>
      <c r="I54" s="4">
        <v>8</v>
      </c>
      <c r="J54" s="4">
        <f t="shared" si="2"/>
        <v>0</v>
      </c>
      <c r="K54" s="5"/>
      <c r="L54" s="5">
        <f t="shared" si="1"/>
        <v>0</v>
      </c>
    </row>
    <row r="55" spans="1:12" ht="16.5">
      <c r="A55" s="26" t="s">
        <v>50</v>
      </c>
      <c r="B55" s="28">
        <v>10</v>
      </c>
      <c r="C55" s="17">
        <f>Agosto2017!C55-(F55)</f>
        <v>10</v>
      </c>
      <c r="D55" s="20" t="s">
        <v>3</v>
      </c>
      <c r="E55" s="23" t="s">
        <v>147</v>
      </c>
      <c r="F55" s="18"/>
      <c r="G55" s="13"/>
      <c r="H55" s="12">
        <f t="shared" si="0"/>
        <v>0</v>
      </c>
      <c r="I55" s="4">
        <v>9.1999999999999993</v>
      </c>
      <c r="J55" s="4">
        <f t="shared" si="2"/>
        <v>0</v>
      </c>
      <c r="K55" s="5"/>
      <c r="L55" s="5">
        <f t="shared" si="1"/>
        <v>0</v>
      </c>
    </row>
    <row r="56" spans="1:12" ht="33">
      <c r="A56" s="26" t="s">
        <v>51</v>
      </c>
      <c r="B56" s="28">
        <v>10</v>
      </c>
      <c r="C56" s="17">
        <f>Agosto2017!C56-(F56)</f>
        <v>10</v>
      </c>
      <c r="D56" s="20" t="s">
        <v>3</v>
      </c>
      <c r="E56" s="23" t="s">
        <v>148</v>
      </c>
      <c r="F56" s="18"/>
      <c r="G56" s="13"/>
      <c r="H56" s="12">
        <f t="shared" si="0"/>
        <v>0</v>
      </c>
      <c r="I56" s="4">
        <v>7</v>
      </c>
      <c r="J56" s="4">
        <f t="shared" si="2"/>
        <v>0</v>
      </c>
      <c r="K56" s="5"/>
      <c r="L56" s="5">
        <f t="shared" si="1"/>
        <v>0</v>
      </c>
    </row>
    <row r="57" spans="1:12" ht="16.5">
      <c r="A57" s="26" t="s">
        <v>52</v>
      </c>
      <c r="B57" s="28">
        <v>20</v>
      </c>
      <c r="C57" s="17">
        <f>Agosto2017!C57-(F57)</f>
        <v>10</v>
      </c>
      <c r="D57" s="20" t="s">
        <v>3</v>
      </c>
      <c r="E57" s="23" t="s">
        <v>149</v>
      </c>
      <c r="F57" s="18"/>
      <c r="G57" s="13"/>
      <c r="H57" s="12">
        <f t="shared" si="0"/>
        <v>0</v>
      </c>
      <c r="I57" s="4">
        <v>10</v>
      </c>
      <c r="J57" s="4">
        <f t="shared" si="2"/>
        <v>0</v>
      </c>
      <c r="K57" s="5"/>
      <c r="L57" s="5">
        <f t="shared" si="1"/>
        <v>0</v>
      </c>
    </row>
    <row r="58" spans="1:12" ht="16.5">
      <c r="A58" s="26" t="s">
        <v>53</v>
      </c>
      <c r="B58" s="28">
        <v>20</v>
      </c>
      <c r="C58" s="17">
        <f>Agosto2017!C58-(F58)</f>
        <v>10</v>
      </c>
      <c r="D58" s="20" t="s">
        <v>3</v>
      </c>
      <c r="E58" s="23" t="s">
        <v>150</v>
      </c>
      <c r="F58" s="18"/>
      <c r="G58" s="13"/>
      <c r="H58" s="12">
        <f t="shared" si="0"/>
        <v>0</v>
      </c>
      <c r="I58" s="4">
        <v>15.5</v>
      </c>
      <c r="J58" s="4">
        <f t="shared" si="2"/>
        <v>0</v>
      </c>
      <c r="K58" s="5"/>
      <c r="L58" s="5">
        <f t="shared" si="1"/>
        <v>0</v>
      </c>
    </row>
    <row r="59" spans="1:12" ht="16.5">
      <c r="A59" s="26" t="s">
        <v>54</v>
      </c>
      <c r="B59" s="28">
        <v>20</v>
      </c>
      <c r="C59" s="17">
        <f>Agosto2017!C59-(F59)</f>
        <v>20</v>
      </c>
      <c r="D59" s="20" t="s">
        <v>3</v>
      </c>
      <c r="E59" s="23" t="s">
        <v>151</v>
      </c>
      <c r="F59" s="18"/>
      <c r="G59" s="13"/>
      <c r="H59" s="12">
        <f t="shared" si="0"/>
        <v>0</v>
      </c>
      <c r="I59" s="4">
        <v>9.4</v>
      </c>
      <c r="J59" s="4">
        <f t="shared" si="2"/>
        <v>0</v>
      </c>
      <c r="K59" s="5"/>
      <c r="L59" s="5">
        <f t="shared" si="1"/>
        <v>0</v>
      </c>
    </row>
    <row r="60" spans="1:12" ht="16.5">
      <c r="A60" s="26" t="s">
        <v>55</v>
      </c>
      <c r="B60" s="28">
        <v>20</v>
      </c>
      <c r="C60" s="17">
        <f>Agosto2017!C60-(F60)</f>
        <v>10</v>
      </c>
      <c r="D60" s="20" t="s">
        <v>3</v>
      </c>
      <c r="E60" s="23" t="s">
        <v>152</v>
      </c>
      <c r="F60" s="18"/>
      <c r="G60" s="13"/>
      <c r="H60" s="12">
        <f t="shared" si="0"/>
        <v>0</v>
      </c>
      <c r="I60" s="4">
        <v>13.1</v>
      </c>
      <c r="J60" s="4">
        <f t="shared" si="2"/>
        <v>0</v>
      </c>
      <c r="K60" s="5"/>
      <c r="L60" s="5">
        <f t="shared" si="1"/>
        <v>0</v>
      </c>
    </row>
    <row r="61" spans="1:12" ht="33">
      <c r="A61" s="26" t="s">
        <v>56</v>
      </c>
      <c r="B61" s="28">
        <v>20</v>
      </c>
      <c r="C61" s="17">
        <f>Agosto2017!C61-(F61)</f>
        <v>10</v>
      </c>
      <c r="D61" s="20" t="s">
        <v>3</v>
      </c>
      <c r="E61" s="23" t="s">
        <v>153</v>
      </c>
      <c r="F61" s="18"/>
      <c r="G61" s="13"/>
      <c r="H61" s="12">
        <f t="shared" si="0"/>
        <v>0</v>
      </c>
      <c r="I61" s="4">
        <v>2.2000000000000002</v>
      </c>
      <c r="J61" s="4">
        <f t="shared" si="2"/>
        <v>0</v>
      </c>
      <c r="K61" s="5"/>
      <c r="L61" s="5">
        <f t="shared" si="1"/>
        <v>0</v>
      </c>
    </row>
    <row r="62" spans="1:12" ht="16.5">
      <c r="A62" s="26" t="s">
        <v>57</v>
      </c>
      <c r="B62" s="28">
        <v>20</v>
      </c>
      <c r="C62" s="17">
        <f>Agosto2017!C62-(F62)</f>
        <v>5</v>
      </c>
      <c r="D62" s="20" t="s">
        <v>3</v>
      </c>
      <c r="E62" s="23" t="s">
        <v>154</v>
      </c>
      <c r="F62" s="18"/>
      <c r="G62" s="13"/>
      <c r="H62" s="12">
        <f t="shared" si="0"/>
        <v>0</v>
      </c>
      <c r="I62" s="4">
        <v>3</v>
      </c>
      <c r="J62" s="4">
        <f t="shared" si="2"/>
        <v>0</v>
      </c>
      <c r="K62" s="5"/>
      <c r="L62" s="5">
        <f t="shared" si="1"/>
        <v>0</v>
      </c>
    </row>
    <row r="63" spans="1:12" ht="33">
      <c r="A63" s="26" t="s">
        <v>58</v>
      </c>
      <c r="B63" s="28">
        <v>20</v>
      </c>
      <c r="C63" s="17">
        <f>Agosto2017!C63-(F63)</f>
        <v>20</v>
      </c>
      <c r="D63" s="20" t="s">
        <v>3</v>
      </c>
      <c r="E63" s="23" t="s">
        <v>155</v>
      </c>
      <c r="F63" s="18"/>
      <c r="G63" s="13"/>
      <c r="H63" s="12">
        <f t="shared" si="0"/>
        <v>0</v>
      </c>
      <c r="I63" s="4">
        <v>18</v>
      </c>
      <c r="J63" s="4">
        <f t="shared" si="2"/>
        <v>0</v>
      </c>
      <c r="K63" s="5"/>
      <c r="L63" s="5">
        <f t="shared" si="1"/>
        <v>0</v>
      </c>
    </row>
    <row r="64" spans="1:12" ht="33">
      <c r="A64" s="26" t="s">
        <v>59</v>
      </c>
      <c r="B64" s="28">
        <v>20</v>
      </c>
      <c r="C64" s="17">
        <f>Agosto2017!C64-(F64)</f>
        <v>20</v>
      </c>
      <c r="D64" s="20" t="s">
        <v>3</v>
      </c>
      <c r="E64" s="23" t="s">
        <v>156</v>
      </c>
      <c r="F64" s="18"/>
      <c r="G64" s="13"/>
      <c r="H64" s="12">
        <f t="shared" si="0"/>
        <v>0</v>
      </c>
      <c r="I64" s="4">
        <v>23.6</v>
      </c>
      <c r="J64" s="4">
        <f t="shared" si="2"/>
        <v>0</v>
      </c>
      <c r="K64" s="5"/>
      <c r="L64" s="5">
        <f t="shared" si="1"/>
        <v>0</v>
      </c>
    </row>
    <row r="65" spans="1:12" ht="33">
      <c r="A65" s="26" t="s">
        <v>60</v>
      </c>
      <c r="B65" s="28">
        <v>30</v>
      </c>
      <c r="C65" s="17">
        <f>Agosto2017!C65-(F65)</f>
        <v>30</v>
      </c>
      <c r="D65" s="20" t="s">
        <v>3</v>
      </c>
      <c r="E65" s="23" t="s">
        <v>157</v>
      </c>
      <c r="F65" s="18"/>
      <c r="G65" s="13"/>
      <c r="H65" s="12">
        <f t="shared" si="0"/>
        <v>0</v>
      </c>
      <c r="I65" s="4">
        <v>34</v>
      </c>
      <c r="J65" s="4">
        <f t="shared" si="2"/>
        <v>0</v>
      </c>
      <c r="K65" s="5"/>
      <c r="L65" s="5">
        <f t="shared" si="1"/>
        <v>0</v>
      </c>
    </row>
    <row r="66" spans="1:12" ht="33">
      <c r="A66" s="26" t="s">
        <v>61</v>
      </c>
      <c r="B66" s="28">
        <v>35</v>
      </c>
      <c r="C66" s="17">
        <f>Agosto2017!C66-(F66)</f>
        <v>35</v>
      </c>
      <c r="D66" s="20" t="s">
        <v>3</v>
      </c>
      <c r="E66" s="23" t="s">
        <v>158</v>
      </c>
      <c r="F66" s="18"/>
      <c r="G66" s="13"/>
      <c r="H66" s="12">
        <f t="shared" si="0"/>
        <v>0</v>
      </c>
      <c r="I66" s="4">
        <v>48.3</v>
      </c>
      <c r="J66" s="4">
        <f t="shared" si="2"/>
        <v>0</v>
      </c>
      <c r="K66" s="5"/>
      <c r="L66" s="5">
        <f t="shared" si="1"/>
        <v>0</v>
      </c>
    </row>
    <row r="67" spans="1:12" s="41" customFormat="1" ht="33">
      <c r="A67" s="34" t="s">
        <v>62</v>
      </c>
      <c r="B67" s="35"/>
      <c r="C67" s="17">
        <f>Agosto2017!C67-(F67)</f>
        <v>0</v>
      </c>
      <c r="D67" s="36" t="s">
        <v>3</v>
      </c>
      <c r="E67" s="37" t="s">
        <v>159</v>
      </c>
      <c r="F67" s="18"/>
      <c r="G67" s="38"/>
      <c r="H67" s="12">
        <f t="shared" si="0"/>
        <v>0</v>
      </c>
      <c r="I67" s="39"/>
      <c r="J67" s="4">
        <f t="shared" si="2"/>
        <v>0</v>
      </c>
      <c r="K67" s="40"/>
      <c r="L67" s="5">
        <f t="shared" si="1"/>
        <v>0</v>
      </c>
    </row>
    <row r="68" spans="1:12" s="41" customFormat="1" ht="33">
      <c r="A68" s="34" t="s">
        <v>63</v>
      </c>
      <c r="B68" s="35"/>
      <c r="C68" s="17">
        <f>Agosto2017!C68-(F68)</f>
        <v>0</v>
      </c>
      <c r="D68" s="36" t="s">
        <v>3</v>
      </c>
      <c r="E68" s="37" t="s">
        <v>160</v>
      </c>
      <c r="F68" s="18"/>
      <c r="G68" s="38"/>
      <c r="H68" s="12">
        <f t="shared" si="0"/>
        <v>0</v>
      </c>
      <c r="I68" s="39"/>
      <c r="J68" s="4">
        <f t="shared" si="2"/>
        <v>0</v>
      </c>
      <c r="K68" s="40"/>
      <c r="L68" s="5">
        <f t="shared" si="1"/>
        <v>0</v>
      </c>
    </row>
    <row r="69" spans="1:12" s="41" customFormat="1" ht="33">
      <c r="A69" s="34" t="s">
        <v>64</v>
      </c>
      <c r="B69" s="35"/>
      <c r="C69" s="17">
        <f>Agosto2017!C69-(F69)</f>
        <v>0</v>
      </c>
      <c r="D69" s="36" t="s">
        <v>3</v>
      </c>
      <c r="E69" s="37" t="s">
        <v>161</v>
      </c>
      <c r="F69" s="18"/>
      <c r="G69" s="38"/>
      <c r="H69" s="12">
        <f t="shared" si="0"/>
        <v>0</v>
      </c>
      <c r="I69" s="39"/>
      <c r="J69" s="4">
        <f t="shared" si="2"/>
        <v>0</v>
      </c>
      <c r="K69" s="40"/>
      <c r="L69" s="5">
        <f t="shared" si="1"/>
        <v>0</v>
      </c>
    </row>
    <row r="70" spans="1:12" s="41" customFormat="1" ht="33">
      <c r="A70" s="34" t="s">
        <v>65</v>
      </c>
      <c r="B70" s="35"/>
      <c r="C70" s="17">
        <f>Agosto2017!C70-(F70)</f>
        <v>0</v>
      </c>
      <c r="D70" s="36" t="s">
        <v>3</v>
      </c>
      <c r="E70" s="37" t="s">
        <v>162</v>
      </c>
      <c r="F70" s="18"/>
      <c r="G70" s="38"/>
      <c r="H70" s="12">
        <f t="shared" si="0"/>
        <v>0</v>
      </c>
      <c r="I70" s="39"/>
      <c r="J70" s="4">
        <f t="shared" si="2"/>
        <v>0</v>
      </c>
      <c r="K70" s="40"/>
      <c r="L70" s="5">
        <f t="shared" si="1"/>
        <v>0</v>
      </c>
    </row>
    <row r="71" spans="1:12" s="41" customFormat="1" ht="33">
      <c r="A71" s="34" t="s">
        <v>72</v>
      </c>
      <c r="B71" s="35"/>
      <c r="C71" s="17">
        <f>Agosto2017!C71-(F71)</f>
        <v>0</v>
      </c>
      <c r="D71" s="36" t="s">
        <v>3</v>
      </c>
      <c r="E71" s="37" t="s">
        <v>163</v>
      </c>
      <c r="F71" s="18"/>
      <c r="G71" s="38"/>
      <c r="H71" s="12">
        <f t="shared" si="0"/>
        <v>0</v>
      </c>
      <c r="I71" s="39"/>
      <c r="J71" s="4">
        <f t="shared" si="2"/>
        <v>0</v>
      </c>
      <c r="K71" s="40"/>
      <c r="L71" s="5">
        <f t="shared" si="1"/>
        <v>0</v>
      </c>
    </row>
    <row r="72" spans="1:12" s="41" customFormat="1" ht="33">
      <c r="A72" s="34" t="s">
        <v>73</v>
      </c>
      <c r="B72" s="35"/>
      <c r="C72" s="17">
        <f>Agosto2017!C72-(F72)</f>
        <v>0</v>
      </c>
      <c r="D72" s="36" t="s">
        <v>3</v>
      </c>
      <c r="E72" s="37" t="s">
        <v>164</v>
      </c>
      <c r="F72" s="18"/>
      <c r="G72" s="38"/>
      <c r="H72" s="12">
        <f t="shared" si="0"/>
        <v>0</v>
      </c>
      <c r="I72" s="39"/>
      <c r="J72" s="4">
        <f t="shared" si="2"/>
        <v>0</v>
      </c>
      <c r="K72" s="40"/>
      <c r="L72" s="5">
        <f t="shared" si="1"/>
        <v>0</v>
      </c>
    </row>
    <row r="73" spans="1:12" s="41" customFormat="1" ht="33">
      <c r="A73" s="34" t="s">
        <v>74</v>
      </c>
      <c r="B73" s="35"/>
      <c r="C73" s="17">
        <f>Agosto2017!C73-(F73)</f>
        <v>0</v>
      </c>
      <c r="D73" s="36" t="s">
        <v>3</v>
      </c>
      <c r="E73" s="37" t="s">
        <v>165</v>
      </c>
      <c r="F73" s="18"/>
      <c r="G73" s="38"/>
      <c r="H73" s="12">
        <f t="shared" si="0"/>
        <v>0</v>
      </c>
      <c r="I73" s="39"/>
      <c r="J73" s="4">
        <f t="shared" si="2"/>
        <v>0</v>
      </c>
      <c r="K73" s="40"/>
      <c r="L73" s="5">
        <f t="shared" si="1"/>
        <v>0</v>
      </c>
    </row>
    <row r="74" spans="1:12" s="41" customFormat="1" ht="33">
      <c r="A74" s="34" t="s">
        <v>75</v>
      </c>
      <c r="B74" s="35"/>
      <c r="C74" s="17">
        <f>Agosto2017!C74-(F74)</f>
        <v>0</v>
      </c>
      <c r="D74" s="36" t="s">
        <v>3</v>
      </c>
      <c r="E74" s="37" t="s">
        <v>166</v>
      </c>
      <c r="F74" s="18"/>
      <c r="G74" s="38"/>
      <c r="H74" s="12">
        <f t="shared" si="0"/>
        <v>0</v>
      </c>
      <c r="I74" s="39"/>
      <c r="J74" s="4">
        <f t="shared" si="2"/>
        <v>0</v>
      </c>
      <c r="K74" s="40"/>
      <c r="L74" s="5">
        <f t="shared" si="1"/>
        <v>0</v>
      </c>
    </row>
    <row r="75" spans="1:12" ht="33">
      <c r="A75" s="26" t="s">
        <v>62</v>
      </c>
      <c r="B75" s="28">
        <v>45</v>
      </c>
      <c r="C75" s="17">
        <f>Agosto2017!C75-(F75)</f>
        <v>45</v>
      </c>
      <c r="D75" s="20" t="s">
        <v>3</v>
      </c>
      <c r="E75" s="23" t="s">
        <v>167</v>
      </c>
      <c r="F75" s="18"/>
      <c r="G75" s="13"/>
      <c r="H75" s="12">
        <f t="shared" ref="H75:H108" si="3">F75*G75</f>
        <v>0</v>
      </c>
      <c r="I75" s="4">
        <v>7.6</v>
      </c>
      <c r="J75" s="4">
        <f t="shared" si="2"/>
        <v>0</v>
      </c>
      <c r="K75" s="5"/>
      <c r="L75" s="5">
        <f t="shared" ref="L75:L107" si="4">F75*K75</f>
        <v>0</v>
      </c>
    </row>
    <row r="76" spans="1:12" ht="33">
      <c r="A76" s="26" t="s">
        <v>63</v>
      </c>
      <c r="B76" s="28">
        <v>45</v>
      </c>
      <c r="C76" s="17">
        <f>Agosto2017!C76-(F76)</f>
        <v>45</v>
      </c>
      <c r="D76" s="20" t="s">
        <v>3</v>
      </c>
      <c r="E76" s="23" t="s">
        <v>168</v>
      </c>
      <c r="F76" s="18"/>
      <c r="G76" s="13"/>
      <c r="H76" s="12">
        <f t="shared" si="3"/>
        <v>0</v>
      </c>
      <c r="I76" s="4">
        <v>10.3</v>
      </c>
      <c r="J76" s="4">
        <f t="shared" si="2"/>
        <v>0</v>
      </c>
      <c r="K76" s="5"/>
      <c r="L76" s="5">
        <f t="shared" si="4"/>
        <v>0</v>
      </c>
    </row>
    <row r="77" spans="1:12" ht="33">
      <c r="A77" s="26" t="s">
        <v>64</v>
      </c>
      <c r="B77" s="28">
        <v>35</v>
      </c>
      <c r="C77" s="17">
        <f>Agosto2017!C77-(F77)</f>
        <v>35</v>
      </c>
      <c r="D77" s="20" t="s">
        <v>3</v>
      </c>
      <c r="E77" s="23" t="s">
        <v>169</v>
      </c>
      <c r="F77" s="18"/>
      <c r="G77" s="13"/>
      <c r="H77" s="12">
        <f t="shared" si="3"/>
        <v>0</v>
      </c>
      <c r="I77" s="4">
        <v>16.600000000000001</v>
      </c>
      <c r="J77" s="4">
        <f t="shared" si="2"/>
        <v>0</v>
      </c>
      <c r="K77" s="5"/>
      <c r="L77" s="5">
        <f t="shared" si="4"/>
        <v>0</v>
      </c>
    </row>
    <row r="78" spans="1:12" ht="33">
      <c r="A78" s="26" t="s">
        <v>65</v>
      </c>
      <c r="B78" s="28">
        <v>50</v>
      </c>
      <c r="C78" s="17">
        <f>Agosto2017!C78-(F78)</f>
        <v>50</v>
      </c>
      <c r="D78" s="20" t="s">
        <v>3</v>
      </c>
      <c r="E78" s="23" t="s">
        <v>170</v>
      </c>
      <c r="F78" s="18"/>
      <c r="G78" s="13"/>
      <c r="H78" s="12">
        <f t="shared" si="3"/>
        <v>0</v>
      </c>
      <c r="I78" s="4">
        <v>18.3</v>
      </c>
      <c r="J78" s="4">
        <f t="shared" si="2"/>
        <v>0</v>
      </c>
      <c r="K78" s="5"/>
      <c r="L78" s="5">
        <f t="shared" si="4"/>
        <v>0</v>
      </c>
    </row>
    <row r="79" spans="1:12" ht="33">
      <c r="A79" s="26" t="s">
        <v>72</v>
      </c>
      <c r="B79" s="28">
        <v>50</v>
      </c>
      <c r="C79" s="17">
        <f>Agosto2017!C79-(F79)</f>
        <v>50</v>
      </c>
      <c r="D79" s="20" t="s">
        <v>3</v>
      </c>
      <c r="E79" s="23" t="s">
        <v>171</v>
      </c>
      <c r="F79" s="18"/>
      <c r="G79" s="13"/>
      <c r="H79" s="12">
        <f t="shared" si="3"/>
        <v>0</v>
      </c>
      <c r="I79" s="4">
        <v>30</v>
      </c>
      <c r="J79" s="4">
        <f t="shared" si="2"/>
        <v>0</v>
      </c>
      <c r="K79" s="5"/>
      <c r="L79" s="5">
        <f t="shared" si="4"/>
        <v>0</v>
      </c>
    </row>
    <row r="80" spans="1:12" ht="33">
      <c r="A80" s="26" t="s">
        <v>73</v>
      </c>
      <c r="B80" s="28">
        <v>50</v>
      </c>
      <c r="C80" s="17">
        <f>Agosto2017!C80-(F80)</f>
        <v>50</v>
      </c>
      <c r="D80" s="20" t="s">
        <v>3</v>
      </c>
      <c r="E80" s="23" t="s">
        <v>172</v>
      </c>
      <c r="F80" s="18"/>
      <c r="G80" s="13"/>
      <c r="H80" s="12">
        <f t="shared" si="3"/>
        <v>0</v>
      </c>
      <c r="I80" s="4">
        <v>18</v>
      </c>
      <c r="J80" s="4">
        <f t="shared" si="2"/>
        <v>0</v>
      </c>
      <c r="K80" s="5"/>
      <c r="L80" s="5">
        <f t="shared" si="4"/>
        <v>0</v>
      </c>
    </row>
    <row r="81" spans="1:12" ht="33">
      <c r="A81" s="26" t="s">
        <v>74</v>
      </c>
      <c r="B81" s="28">
        <v>50</v>
      </c>
      <c r="C81" s="17">
        <f>Agosto2017!C81-(F81)</f>
        <v>30</v>
      </c>
      <c r="D81" s="20" t="s">
        <v>3</v>
      </c>
      <c r="E81" s="23" t="s">
        <v>173</v>
      </c>
      <c r="F81" s="18"/>
      <c r="G81" s="13"/>
      <c r="H81" s="12">
        <f t="shared" si="3"/>
        <v>0</v>
      </c>
      <c r="I81" s="4">
        <v>33</v>
      </c>
      <c r="J81" s="4">
        <f t="shared" si="2"/>
        <v>0</v>
      </c>
      <c r="K81" s="5"/>
      <c r="L81" s="5">
        <f t="shared" si="4"/>
        <v>0</v>
      </c>
    </row>
    <row r="82" spans="1:12" ht="16.5">
      <c r="A82" s="26" t="s">
        <v>75</v>
      </c>
      <c r="B82" s="28">
        <v>100</v>
      </c>
      <c r="C82" s="17">
        <f>Agosto2017!C82-(F82)</f>
        <v>70</v>
      </c>
      <c r="D82" s="20" t="s">
        <v>3</v>
      </c>
      <c r="E82" s="23" t="s">
        <v>174</v>
      </c>
      <c r="F82" s="18">
        <v>30</v>
      </c>
      <c r="G82" s="13"/>
      <c r="H82" s="12">
        <f t="shared" si="3"/>
        <v>0</v>
      </c>
      <c r="I82" s="4">
        <v>18</v>
      </c>
      <c r="J82" s="4">
        <f t="shared" si="2"/>
        <v>540</v>
      </c>
      <c r="K82" s="5"/>
      <c r="L82" s="5">
        <f t="shared" si="4"/>
        <v>0</v>
      </c>
    </row>
    <row r="83" spans="1:12" ht="16.5">
      <c r="A83" s="26" t="s">
        <v>66</v>
      </c>
      <c r="B83" s="28">
        <v>100</v>
      </c>
      <c r="C83" s="17">
        <f>Agosto2017!C83-(F83)</f>
        <v>80</v>
      </c>
      <c r="D83" s="20" t="s">
        <v>3</v>
      </c>
      <c r="E83" s="23" t="s">
        <v>175</v>
      </c>
      <c r="F83" s="18">
        <v>20</v>
      </c>
      <c r="G83" s="13"/>
      <c r="H83" s="12">
        <f t="shared" si="3"/>
        <v>0</v>
      </c>
      <c r="I83" s="4">
        <v>55</v>
      </c>
      <c r="J83" s="4">
        <f t="shared" si="2"/>
        <v>1100</v>
      </c>
      <c r="K83" s="5"/>
      <c r="L83" s="5">
        <f t="shared" si="4"/>
        <v>0</v>
      </c>
    </row>
    <row r="84" spans="1:12" ht="16.5">
      <c r="A84" s="26" t="s">
        <v>76</v>
      </c>
      <c r="B84" s="28">
        <v>100</v>
      </c>
      <c r="C84" s="17">
        <f>Agosto2017!C84-(F84)</f>
        <v>70</v>
      </c>
      <c r="D84" s="20" t="s">
        <v>3</v>
      </c>
      <c r="E84" s="23" t="s">
        <v>176</v>
      </c>
      <c r="F84" s="18">
        <v>30</v>
      </c>
      <c r="G84" s="13"/>
      <c r="H84" s="12">
        <f t="shared" si="3"/>
        <v>0</v>
      </c>
      <c r="I84" s="4">
        <v>75.75</v>
      </c>
      <c r="J84" s="4">
        <f t="shared" si="2"/>
        <v>2272.5</v>
      </c>
      <c r="K84" s="5"/>
      <c r="L84" s="5">
        <f t="shared" si="4"/>
        <v>0</v>
      </c>
    </row>
    <row r="85" spans="1:12" ht="16.5">
      <c r="A85" s="26" t="s">
        <v>77</v>
      </c>
      <c r="B85" s="28">
        <v>100</v>
      </c>
      <c r="C85" s="17">
        <f>Agosto2017!C85-(F85)</f>
        <v>100</v>
      </c>
      <c r="D85" s="20" t="s">
        <v>3</v>
      </c>
      <c r="E85" s="23" t="s">
        <v>177</v>
      </c>
      <c r="F85" s="18"/>
      <c r="G85" s="13"/>
      <c r="H85" s="12">
        <f t="shared" si="3"/>
        <v>0</v>
      </c>
      <c r="I85" s="4">
        <v>95</v>
      </c>
      <c r="J85" s="4">
        <f t="shared" si="2"/>
        <v>0</v>
      </c>
      <c r="K85" s="5"/>
      <c r="L85" s="5">
        <f t="shared" si="4"/>
        <v>0</v>
      </c>
    </row>
    <row r="86" spans="1:12" ht="33">
      <c r="A86" s="26" t="s">
        <v>78</v>
      </c>
      <c r="B86" s="28">
        <v>20</v>
      </c>
      <c r="C86" s="17">
        <f>Agosto2017!C86-(F86)</f>
        <v>20</v>
      </c>
      <c r="D86" s="20" t="s">
        <v>3</v>
      </c>
      <c r="E86" s="23" t="s">
        <v>178</v>
      </c>
      <c r="F86" s="18"/>
      <c r="G86" s="13"/>
      <c r="H86" s="12">
        <f t="shared" si="3"/>
        <v>0</v>
      </c>
      <c r="I86" s="4">
        <v>65</v>
      </c>
      <c r="J86" s="4">
        <f t="shared" si="2"/>
        <v>0</v>
      </c>
      <c r="K86" s="5"/>
      <c r="L86" s="5">
        <f t="shared" si="4"/>
        <v>0</v>
      </c>
    </row>
    <row r="87" spans="1:12" ht="33">
      <c r="A87" s="26" t="s">
        <v>79</v>
      </c>
      <c r="B87" s="28">
        <v>25</v>
      </c>
      <c r="C87" s="17">
        <f>Agosto2017!C87-(F87)</f>
        <v>25</v>
      </c>
      <c r="D87" s="20" t="s">
        <v>3</v>
      </c>
      <c r="E87" s="23" t="s">
        <v>179</v>
      </c>
      <c r="F87" s="18"/>
      <c r="G87" s="13"/>
      <c r="H87" s="12">
        <f t="shared" si="3"/>
        <v>0</v>
      </c>
      <c r="I87" s="4">
        <v>50</v>
      </c>
      <c r="J87" s="4">
        <f t="shared" si="2"/>
        <v>0</v>
      </c>
      <c r="K87" s="5"/>
      <c r="L87" s="5">
        <f t="shared" si="4"/>
        <v>0</v>
      </c>
    </row>
    <row r="88" spans="1:12" ht="33">
      <c r="A88" s="26" t="s">
        <v>80</v>
      </c>
      <c r="B88" s="28">
        <v>20</v>
      </c>
      <c r="C88" s="17">
        <f>Agosto2017!C88-(F88)</f>
        <v>20</v>
      </c>
      <c r="D88" s="20" t="s">
        <v>3</v>
      </c>
      <c r="E88" s="23" t="s">
        <v>180</v>
      </c>
      <c r="F88" s="18"/>
      <c r="G88" s="13"/>
      <c r="H88" s="12">
        <f t="shared" si="3"/>
        <v>0</v>
      </c>
      <c r="I88" s="4">
        <v>50</v>
      </c>
      <c r="J88" s="4">
        <f t="shared" si="2"/>
        <v>0</v>
      </c>
      <c r="K88" s="5"/>
      <c r="L88" s="5">
        <f t="shared" si="4"/>
        <v>0</v>
      </c>
    </row>
    <row r="89" spans="1:12" ht="33">
      <c r="A89" s="26" t="s">
        <v>81</v>
      </c>
      <c r="B89" s="28">
        <v>25</v>
      </c>
      <c r="C89" s="17">
        <f>Agosto2017!C89-(F89)</f>
        <v>10</v>
      </c>
      <c r="D89" s="20" t="s">
        <v>3</v>
      </c>
      <c r="E89" s="23" t="s">
        <v>181</v>
      </c>
      <c r="F89" s="18">
        <v>15</v>
      </c>
      <c r="G89" s="13"/>
      <c r="H89" s="12">
        <f t="shared" si="3"/>
        <v>0</v>
      </c>
      <c r="I89" s="6">
        <v>80</v>
      </c>
      <c r="J89" s="4">
        <f t="shared" si="2"/>
        <v>1200</v>
      </c>
      <c r="K89" s="7"/>
      <c r="L89" s="5">
        <f t="shared" si="4"/>
        <v>0</v>
      </c>
    </row>
    <row r="90" spans="1:12" ht="33">
      <c r="A90" s="26" t="s">
        <v>82</v>
      </c>
      <c r="B90" s="28">
        <v>20</v>
      </c>
      <c r="C90" s="17">
        <f>Agosto2017!C90-(F90)</f>
        <v>20</v>
      </c>
      <c r="D90" s="20" t="s">
        <v>3</v>
      </c>
      <c r="E90" s="23" t="s">
        <v>182</v>
      </c>
      <c r="F90" s="18"/>
      <c r="G90" s="13"/>
      <c r="H90" s="12">
        <f t="shared" si="3"/>
        <v>0</v>
      </c>
      <c r="I90" s="8">
        <v>56</v>
      </c>
      <c r="J90" s="4">
        <f t="shared" si="2"/>
        <v>0</v>
      </c>
      <c r="K90" s="7"/>
      <c r="L90" s="5">
        <f t="shared" si="4"/>
        <v>0</v>
      </c>
    </row>
    <row r="91" spans="1:12" ht="33">
      <c r="A91" s="26" t="s">
        <v>83</v>
      </c>
      <c r="B91" s="28">
        <v>20</v>
      </c>
      <c r="C91" s="17">
        <f>Agosto2017!C91-(F91)</f>
        <v>20</v>
      </c>
      <c r="D91" s="20" t="s">
        <v>3</v>
      </c>
      <c r="E91" s="23" t="s">
        <v>183</v>
      </c>
      <c r="F91" s="18"/>
      <c r="G91" s="13"/>
      <c r="H91" s="12">
        <f t="shared" si="3"/>
        <v>0</v>
      </c>
      <c r="I91" s="8">
        <v>56</v>
      </c>
      <c r="J91" s="4">
        <f t="shared" si="2"/>
        <v>0</v>
      </c>
      <c r="K91" s="7"/>
      <c r="L91" s="5">
        <f t="shared" si="4"/>
        <v>0</v>
      </c>
    </row>
    <row r="92" spans="1:12" ht="16.5">
      <c r="A92" s="26" t="s">
        <v>84</v>
      </c>
      <c r="B92" s="28">
        <v>20</v>
      </c>
      <c r="C92" s="17">
        <f>Agosto2017!C92-(F92)</f>
        <v>20</v>
      </c>
      <c r="D92" s="20" t="s">
        <v>3</v>
      </c>
      <c r="E92" s="23" t="s">
        <v>184</v>
      </c>
      <c r="F92" s="18"/>
      <c r="G92" s="13"/>
      <c r="H92" s="12">
        <f t="shared" si="3"/>
        <v>0</v>
      </c>
      <c r="I92" s="6">
        <v>15.7</v>
      </c>
      <c r="J92" s="4">
        <f t="shared" si="2"/>
        <v>0</v>
      </c>
      <c r="K92" s="7"/>
      <c r="L92" s="5">
        <f t="shared" si="4"/>
        <v>0</v>
      </c>
    </row>
    <row r="93" spans="1:12" ht="16.5">
      <c r="A93" s="26" t="s">
        <v>85</v>
      </c>
      <c r="B93" s="28">
        <v>20</v>
      </c>
      <c r="C93" s="17">
        <f>Agosto2017!C93-(F93)</f>
        <v>10</v>
      </c>
      <c r="D93" s="20" t="s">
        <v>3</v>
      </c>
      <c r="E93" s="23" t="s">
        <v>185</v>
      </c>
      <c r="F93" s="18">
        <v>10</v>
      </c>
      <c r="G93" s="13"/>
      <c r="H93" s="12">
        <f t="shared" si="3"/>
        <v>0</v>
      </c>
      <c r="I93" s="6">
        <v>22</v>
      </c>
      <c r="J93" s="4">
        <f t="shared" si="2"/>
        <v>220</v>
      </c>
      <c r="K93" s="7"/>
      <c r="L93" s="5">
        <f t="shared" si="4"/>
        <v>0</v>
      </c>
    </row>
    <row r="94" spans="1:12" ht="16.5">
      <c r="A94" s="26" t="s">
        <v>67</v>
      </c>
      <c r="B94" s="28">
        <v>20</v>
      </c>
      <c r="C94" s="17">
        <f>Agosto2017!C94-(F94)</f>
        <v>20</v>
      </c>
      <c r="D94" s="20" t="s">
        <v>3</v>
      </c>
      <c r="E94" s="23" t="s">
        <v>186</v>
      </c>
      <c r="F94" s="18"/>
      <c r="G94" s="15"/>
      <c r="H94" s="12">
        <f t="shared" si="3"/>
        <v>0</v>
      </c>
      <c r="I94" s="6">
        <v>37</v>
      </c>
      <c r="J94" s="4">
        <f t="shared" si="2"/>
        <v>0</v>
      </c>
      <c r="K94" s="7"/>
      <c r="L94" s="5">
        <f t="shared" si="4"/>
        <v>0</v>
      </c>
    </row>
    <row r="95" spans="1:12" ht="16.5">
      <c r="A95" s="26" t="s">
        <v>86</v>
      </c>
      <c r="B95" s="28">
        <v>20</v>
      </c>
      <c r="C95" s="17">
        <f>Agosto2017!C95-(F95)</f>
        <v>15</v>
      </c>
      <c r="D95" s="20" t="s">
        <v>3</v>
      </c>
      <c r="E95" s="23" t="s">
        <v>187</v>
      </c>
      <c r="F95" s="18">
        <v>5</v>
      </c>
      <c r="G95" s="15"/>
      <c r="H95" s="12">
        <f t="shared" si="3"/>
        <v>0</v>
      </c>
      <c r="I95" s="6">
        <v>50</v>
      </c>
      <c r="J95" s="4">
        <f t="shared" si="2"/>
        <v>250</v>
      </c>
      <c r="K95" s="7"/>
      <c r="L95" s="5">
        <f t="shared" si="4"/>
        <v>0</v>
      </c>
    </row>
    <row r="96" spans="1:12" ht="16.5">
      <c r="A96" s="26" t="s">
        <v>87</v>
      </c>
      <c r="B96" s="28">
        <v>20</v>
      </c>
      <c r="C96" s="17">
        <f>Agosto2017!C96-(F96)</f>
        <v>20</v>
      </c>
      <c r="D96" s="20" t="s">
        <v>3</v>
      </c>
      <c r="E96" s="23" t="s">
        <v>188</v>
      </c>
      <c r="F96" s="18"/>
      <c r="G96" s="15"/>
      <c r="H96" s="12">
        <f t="shared" si="3"/>
        <v>0</v>
      </c>
      <c r="I96" s="6">
        <v>18.2</v>
      </c>
      <c r="J96" s="4">
        <f t="shared" ref="J96:J108" si="5">F96*I96</f>
        <v>0</v>
      </c>
      <c r="K96" s="7"/>
      <c r="L96" s="5">
        <f t="shared" si="4"/>
        <v>0</v>
      </c>
    </row>
    <row r="97" spans="1:12" ht="16.5">
      <c r="A97" s="26" t="s">
        <v>88</v>
      </c>
      <c r="B97" s="28">
        <v>20</v>
      </c>
      <c r="C97" s="17">
        <f>Agosto2017!C97-(F97)</f>
        <v>20</v>
      </c>
      <c r="D97" s="20" t="s">
        <v>3</v>
      </c>
      <c r="E97" s="23" t="s">
        <v>189</v>
      </c>
      <c r="F97" s="18"/>
      <c r="G97" s="15"/>
      <c r="H97" s="12">
        <f t="shared" si="3"/>
        <v>0</v>
      </c>
      <c r="I97" s="6">
        <v>12.5</v>
      </c>
      <c r="J97" s="4">
        <f t="shared" si="5"/>
        <v>0</v>
      </c>
      <c r="K97" s="7"/>
      <c r="L97" s="5">
        <f t="shared" si="4"/>
        <v>0</v>
      </c>
    </row>
    <row r="98" spans="1:12" ht="16.5">
      <c r="A98" s="26" t="s">
        <v>89</v>
      </c>
      <c r="B98" s="28">
        <v>20</v>
      </c>
      <c r="C98" s="17">
        <f>Agosto2017!C98-(F98)</f>
        <v>20</v>
      </c>
      <c r="D98" s="20" t="s">
        <v>3</v>
      </c>
      <c r="E98" s="23" t="s">
        <v>190</v>
      </c>
      <c r="F98" s="18"/>
      <c r="G98" s="15"/>
      <c r="H98" s="12">
        <f t="shared" si="3"/>
        <v>0</v>
      </c>
      <c r="I98" s="6">
        <v>12.5</v>
      </c>
      <c r="J98" s="4">
        <f t="shared" si="5"/>
        <v>0</v>
      </c>
      <c r="K98" s="7"/>
      <c r="L98" s="5">
        <f t="shared" si="4"/>
        <v>0</v>
      </c>
    </row>
    <row r="99" spans="1:12" ht="16.5">
      <c r="A99" s="26" t="s">
        <v>90</v>
      </c>
      <c r="B99" s="28">
        <v>20</v>
      </c>
      <c r="C99" s="17">
        <f>Agosto2017!C99-(F99)</f>
        <v>20</v>
      </c>
      <c r="D99" s="20" t="s">
        <v>3</v>
      </c>
      <c r="E99" s="23" t="s">
        <v>191</v>
      </c>
      <c r="F99" s="18"/>
      <c r="G99" s="15"/>
      <c r="H99" s="12">
        <f t="shared" si="3"/>
        <v>0</v>
      </c>
      <c r="I99" s="6">
        <v>10.8</v>
      </c>
      <c r="J99" s="4">
        <f t="shared" si="5"/>
        <v>0</v>
      </c>
      <c r="K99" s="7"/>
      <c r="L99" s="5">
        <f t="shared" si="4"/>
        <v>0</v>
      </c>
    </row>
    <row r="100" spans="1:12" ht="16.5">
      <c r="A100" s="26" t="s">
        <v>91</v>
      </c>
      <c r="B100" s="28">
        <v>15</v>
      </c>
      <c r="C100" s="17">
        <f>Agosto2017!C100-(F100)</f>
        <v>15</v>
      </c>
      <c r="D100" s="20" t="s">
        <v>3</v>
      </c>
      <c r="E100" s="23" t="s">
        <v>192</v>
      </c>
      <c r="F100" s="18"/>
      <c r="G100" s="15"/>
      <c r="H100" s="12">
        <f t="shared" si="3"/>
        <v>0</v>
      </c>
      <c r="I100" s="6">
        <v>10.4</v>
      </c>
      <c r="J100" s="4">
        <f t="shared" si="5"/>
        <v>0</v>
      </c>
      <c r="K100" s="7"/>
      <c r="L100" s="5">
        <f t="shared" si="4"/>
        <v>0</v>
      </c>
    </row>
    <row r="101" spans="1:12" ht="16.5">
      <c r="A101" s="26" t="s">
        <v>68</v>
      </c>
      <c r="B101" s="28">
        <v>15</v>
      </c>
      <c r="C101" s="17">
        <f>Agosto2017!C101-(F101)</f>
        <v>15</v>
      </c>
      <c r="D101" s="20" t="s">
        <v>3</v>
      </c>
      <c r="E101" s="23" t="s">
        <v>193</v>
      </c>
      <c r="F101" s="18"/>
      <c r="G101" s="15"/>
      <c r="H101" s="12">
        <f t="shared" si="3"/>
        <v>0</v>
      </c>
      <c r="I101" s="6">
        <v>10.4</v>
      </c>
      <c r="J101" s="4">
        <f t="shared" si="5"/>
        <v>0</v>
      </c>
      <c r="K101" s="7"/>
      <c r="L101" s="5">
        <f t="shared" si="4"/>
        <v>0</v>
      </c>
    </row>
    <row r="102" spans="1:12" ht="16.5">
      <c r="A102" s="26" t="s">
        <v>92</v>
      </c>
      <c r="B102" s="28">
        <v>15</v>
      </c>
      <c r="C102" s="17">
        <f>Agosto2017!C102-(F102)</f>
        <v>15</v>
      </c>
      <c r="D102" s="20" t="s">
        <v>3</v>
      </c>
      <c r="E102" s="23" t="s">
        <v>194</v>
      </c>
      <c r="F102" s="18"/>
      <c r="G102" s="15"/>
      <c r="H102" s="12">
        <f t="shared" si="3"/>
        <v>0</v>
      </c>
      <c r="I102" s="6">
        <v>8.1</v>
      </c>
      <c r="J102" s="4">
        <f t="shared" si="5"/>
        <v>0</v>
      </c>
      <c r="K102" s="7"/>
      <c r="L102" s="5">
        <f t="shared" si="4"/>
        <v>0</v>
      </c>
    </row>
    <row r="103" spans="1:12" ht="16.5">
      <c r="A103" s="26" t="s">
        <v>93</v>
      </c>
      <c r="B103" s="28">
        <v>20</v>
      </c>
      <c r="C103" s="17">
        <f>Agosto2017!C103-(F103)</f>
        <v>20</v>
      </c>
      <c r="D103" s="20" t="s">
        <v>3</v>
      </c>
      <c r="E103" s="23" t="s">
        <v>195</v>
      </c>
      <c r="F103" s="18"/>
      <c r="G103" s="15"/>
      <c r="H103" s="12">
        <f t="shared" si="3"/>
        <v>0</v>
      </c>
      <c r="I103" s="6">
        <v>8.1</v>
      </c>
      <c r="J103" s="4">
        <f t="shared" si="5"/>
        <v>0</v>
      </c>
      <c r="K103" s="7"/>
      <c r="L103" s="5">
        <f t="shared" si="4"/>
        <v>0</v>
      </c>
    </row>
    <row r="104" spans="1:12" ht="16.5">
      <c r="A104" s="26" t="s">
        <v>94</v>
      </c>
      <c r="B104" s="28">
        <v>50</v>
      </c>
      <c r="C104" s="17">
        <f>Agosto2017!C104-(F104)</f>
        <v>50</v>
      </c>
      <c r="D104" s="20" t="s">
        <v>3</v>
      </c>
      <c r="E104" s="23" t="s">
        <v>196</v>
      </c>
      <c r="F104" s="18"/>
      <c r="G104" s="15"/>
      <c r="H104" s="12">
        <f t="shared" si="3"/>
        <v>0</v>
      </c>
      <c r="I104" s="6">
        <v>40</v>
      </c>
      <c r="J104" s="4">
        <f t="shared" si="5"/>
        <v>0</v>
      </c>
      <c r="K104" s="7"/>
      <c r="L104" s="5">
        <f t="shared" si="4"/>
        <v>0</v>
      </c>
    </row>
    <row r="105" spans="1:12" ht="16.5">
      <c r="A105" s="26" t="s">
        <v>95</v>
      </c>
      <c r="B105" s="28">
        <v>50</v>
      </c>
      <c r="C105" s="17">
        <f>Agosto2017!C105-(F105)</f>
        <v>50</v>
      </c>
      <c r="D105" s="20" t="s">
        <v>3</v>
      </c>
      <c r="E105" s="23" t="s">
        <v>197</v>
      </c>
      <c r="F105" s="18"/>
      <c r="G105" s="15"/>
      <c r="H105" s="12">
        <f t="shared" si="3"/>
        <v>0</v>
      </c>
      <c r="I105" s="6">
        <v>50.52</v>
      </c>
      <c r="J105" s="4">
        <f t="shared" si="5"/>
        <v>0</v>
      </c>
      <c r="K105" s="7"/>
      <c r="L105" s="5">
        <f t="shared" si="4"/>
        <v>0</v>
      </c>
    </row>
    <row r="106" spans="1:12" ht="16.5">
      <c r="A106" s="26" t="s">
        <v>96</v>
      </c>
      <c r="B106" s="28">
        <v>50</v>
      </c>
      <c r="C106" s="17">
        <f>Agosto2017!C106-(F106)</f>
        <v>50</v>
      </c>
      <c r="D106" s="20" t="s">
        <v>3</v>
      </c>
      <c r="E106" s="23" t="s">
        <v>198</v>
      </c>
      <c r="F106" s="18"/>
      <c r="G106" s="15"/>
      <c r="H106" s="12">
        <f t="shared" si="3"/>
        <v>0</v>
      </c>
      <c r="I106" s="6">
        <v>20.5</v>
      </c>
      <c r="J106" s="4">
        <f t="shared" si="5"/>
        <v>0</v>
      </c>
      <c r="K106" s="7"/>
      <c r="L106" s="5">
        <f t="shared" si="4"/>
        <v>0</v>
      </c>
    </row>
    <row r="107" spans="1:12" ht="16.5">
      <c r="A107" s="26" t="s">
        <v>97</v>
      </c>
      <c r="B107" s="28">
        <v>150</v>
      </c>
      <c r="C107" s="17">
        <f>Agosto2017!C107-(F107)</f>
        <v>150</v>
      </c>
      <c r="D107" s="20" t="s">
        <v>3</v>
      </c>
      <c r="E107" s="23" t="s">
        <v>199</v>
      </c>
      <c r="F107" s="18"/>
      <c r="G107" s="15"/>
      <c r="H107" s="12">
        <f t="shared" si="3"/>
        <v>0</v>
      </c>
      <c r="I107" s="6">
        <v>0.12</v>
      </c>
      <c r="J107" s="4">
        <f t="shared" si="5"/>
        <v>0</v>
      </c>
      <c r="K107" s="7"/>
      <c r="L107" s="5">
        <f t="shared" si="4"/>
        <v>0</v>
      </c>
    </row>
    <row r="108" spans="1:12" ht="17.25" thickBot="1">
      <c r="A108" s="29" t="s">
        <v>98</v>
      </c>
      <c r="B108" s="30">
        <v>150</v>
      </c>
      <c r="C108" s="17">
        <f>Agosto2017!C108-(F108)</f>
        <v>150</v>
      </c>
      <c r="D108" s="20" t="s">
        <v>3</v>
      </c>
      <c r="E108" s="25" t="s">
        <v>200</v>
      </c>
      <c r="F108" s="43"/>
      <c r="G108" s="16"/>
      <c r="H108" s="12">
        <f t="shared" si="3"/>
        <v>0</v>
      </c>
      <c r="I108" s="9">
        <v>0.13</v>
      </c>
      <c r="J108" s="4">
        <f t="shared" si="5"/>
        <v>0</v>
      </c>
      <c r="K108" s="10"/>
      <c r="L108" s="5">
        <f>F108*K108</f>
        <v>0</v>
      </c>
    </row>
    <row r="109" spans="1:12" ht="17.25" thickBot="1">
      <c r="A109" s="76" t="s">
        <v>69</v>
      </c>
      <c r="B109" s="77"/>
      <c r="C109" s="77"/>
      <c r="D109" s="77"/>
      <c r="E109" s="77"/>
      <c r="F109" s="78"/>
      <c r="G109" s="79">
        <f>SUM(H10:H108)</f>
        <v>3963.6</v>
      </c>
      <c r="H109" s="80"/>
      <c r="I109" s="81">
        <f>SUM(J10:J108)</f>
        <v>5582.5</v>
      </c>
      <c r="J109" s="82"/>
      <c r="K109" s="83">
        <f>SUM(L10:L108)</f>
        <v>0</v>
      </c>
      <c r="L109" s="84"/>
    </row>
  </sheetData>
  <mergeCells count="23">
    <mergeCell ref="A109:F109"/>
    <mergeCell ref="G109:H109"/>
    <mergeCell ref="I109:J109"/>
    <mergeCell ref="K109:L109"/>
    <mergeCell ref="G7:H7"/>
    <mergeCell ref="I7:J7"/>
    <mergeCell ref="K7:L7"/>
    <mergeCell ref="G8:G9"/>
    <mergeCell ref="H8:H9"/>
    <mergeCell ref="I8:I9"/>
    <mergeCell ref="J8:J9"/>
    <mergeCell ref="K8:K9"/>
    <mergeCell ref="L8:L9"/>
    <mergeCell ref="A1:L1"/>
    <mergeCell ref="A2:L2"/>
    <mergeCell ref="A3:L3"/>
    <mergeCell ref="A4:L4"/>
    <mergeCell ref="A7:A9"/>
    <mergeCell ref="B7:B9"/>
    <mergeCell ref="C7:C9"/>
    <mergeCell ref="D7:D9"/>
    <mergeCell ref="E7:E9"/>
    <mergeCell ref="F7:F9"/>
  </mergeCells>
  <conditionalFormatting sqref="C10:C108">
    <cfRule type="cellIs" dxfId="3" priority="1" operator="lessThanOrEqual">
      <formula>0</formula>
    </cfRule>
    <cfRule type="cellIs" dxfId="2" priority="2" operator="lessThan">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L109"/>
  <sheetViews>
    <sheetView topLeftCell="A37" workbookViewId="0">
      <selection sqref="A1:XFD1048576"/>
    </sheetView>
  </sheetViews>
  <sheetFormatPr defaultRowHeight="15"/>
  <cols>
    <col min="1" max="1" width="9.7109375" customWidth="1"/>
    <col min="2" max="2" width="13.28515625" customWidth="1"/>
    <col min="3" max="3" width="18.5703125" customWidth="1"/>
    <col min="4" max="4" width="7" customWidth="1"/>
    <col min="5" max="5" width="73.7109375" customWidth="1"/>
    <col min="6" max="6" width="18.5703125" customWidth="1"/>
    <col min="7" max="7" width="10.28515625" bestFit="1" customWidth="1"/>
    <col min="8" max="8" width="12.28515625" customWidth="1"/>
    <col min="9" max="9" width="9.7109375" bestFit="1" customWidth="1"/>
    <col min="10" max="10" width="10.85546875" customWidth="1"/>
    <col min="11" max="11" width="11.28515625" customWidth="1"/>
    <col min="12" max="12" width="18.5703125" customWidth="1"/>
  </cols>
  <sheetData>
    <row r="1" spans="1:12" ht="16.5">
      <c r="A1" s="89" t="s">
        <v>0</v>
      </c>
      <c r="B1" s="89"/>
      <c r="C1" s="89"/>
      <c r="D1" s="89"/>
      <c r="E1" s="89"/>
      <c r="F1" s="89"/>
      <c r="G1" s="89"/>
      <c r="H1" s="89"/>
      <c r="I1" s="89"/>
      <c r="J1" s="89"/>
      <c r="K1" s="89"/>
      <c r="L1" s="89"/>
    </row>
    <row r="2" spans="1:12" ht="16.5">
      <c r="A2" s="90" t="s">
        <v>1</v>
      </c>
      <c r="B2" s="90"/>
      <c r="C2" s="90"/>
      <c r="D2" s="90"/>
      <c r="E2" s="90"/>
      <c r="F2" s="90"/>
      <c r="G2" s="90"/>
      <c r="H2" s="90"/>
      <c r="I2" s="90"/>
      <c r="J2" s="90"/>
      <c r="K2" s="90"/>
      <c r="L2" s="90"/>
    </row>
    <row r="3" spans="1:12" ht="16.5">
      <c r="A3" s="91" t="s">
        <v>99</v>
      </c>
      <c r="B3" s="91"/>
      <c r="C3" s="91"/>
      <c r="D3" s="91"/>
      <c r="E3" s="91"/>
      <c r="F3" s="91"/>
      <c r="G3" s="91"/>
      <c r="H3" s="91"/>
      <c r="I3" s="91"/>
      <c r="J3" s="91"/>
      <c r="K3" s="91"/>
      <c r="L3" s="91"/>
    </row>
    <row r="4" spans="1:12" ht="16.5">
      <c r="A4" s="89" t="s">
        <v>201</v>
      </c>
      <c r="B4" s="89"/>
      <c r="C4" s="89"/>
      <c r="D4" s="89"/>
      <c r="E4" s="89"/>
      <c r="F4" s="89"/>
      <c r="G4" s="89"/>
      <c r="H4" s="89"/>
      <c r="I4" s="89"/>
      <c r="J4" s="89"/>
      <c r="K4" s="89"/>
      <c r="L4" s="89"/>
    </row>
    <row r="5" spans="1:12" ht="16.5">
      <c r="A5" s="45"/>
      <c r="B5" s="45"/>
      <c r="C5" s="45"/>
      <c r="D5" s="45"/>
      <c r="E5" s="45"/>
      <c r="F5" s="45"/>
      <c r="G5" s="45"/>
      <c r="H5" s="1"/>
      <c r="I5" s="1"/>
      <c r="J5" s="1"/>
      <c r="K5" s="1"/>
      <c r="L5" s="1"/>
    </row>
    <row r="6" spans="1:12" ht="16.5">
      <c r="A6" s="2"/>
      <c r="B6" s="2"/>
      <c r="C6" s="2"/>
      <c r="D6" s="2"/>
      <c r="E6" s="2"/>
      <c r="F6" s="2"/>
      <c r="G6" s="2"/>
      <c r="H6" s="2"/>
      <c r="I6" s="3"/>
      <c r="J6" s="3"/>
      <c r="K6" s="3"/>
      <c r="L6" s="3"/>
    </row>
    <row r="7" spans="1:12" ht="51.75" customHeight="1">
      <c r="A7" s="92" t="s">
        <v>2</v>
      </c>
      <c r="B7" s="92" t="s">
        <v>71</v>
      </c>
      <c r="C7" s="93" t="s">
        <v>101</v>
      </c>
      <c r="D7" s="92" t="s">
        <v>3</v>
      </c>
      <c r="E7" s="92" t="s">
        <v>4</v>
      </c>
      <c r="F7" s="96" t="s">
        <v>100</v>
      </c>
      <c r="G7" s="85" t="s">
        <v>202</v>
      </c>
      <c r="H7" s="85"/>
      <c r="I7" s="86" t="s">
        <v>203</v>
      </c>
      <c r="J7" s="86"/>
      <c r="K7" s="87" t="s">
        <v>204</v>
      </c>
      <c r="L7" s="87"/>
    </row>
    <row r="8" spans="1:12" ht="42" customHeight="1">
      <c r="A8" s="92"/>
      <c r="B8" s="92"/>
      <c r="C8" s="94"/>
      <c r="D8" s="92"/>
      <c r="E8" s="92"/>
      <c r="F8" s="97"/>
      <c r="G8" s="85" t="s">
        <v>70</v>
      </c>
      <c r="H8" s="88" t="s">
        <v>69</v>
      </c>
      <c r="I8" s="86" t="s">
        <v>70</v>
      </c>
      <c r="J8" s="86" t="s">
        <v>69</v>
      </c>
      <c r="K8" s="87" t="s">
        <v>70</v>
      </c>
      <c r="L8" s="87" t="s">
        <v>69</v>
      </c>
    </row>
    <row r="9" spans="1:12" ht="43.5" customHeight="1">
      <c r="A9" s="92"/>
      <c r="B9" s="92"/>
      <c r="C9" s="95"/>
      <c r="D9" s="92"/>
      <c r="E9" s="92"/>
      <c r="F9" s="98"/>
      <c r="G9" s="85"/>
      <c r="H9" s="88"/>
      <c r="I9" s="86"/>
      <c r="J9" s="86"/>
      <c r="K9" s="87"/>
      <c r="L9" s="87"/>
    </row>
    <row r="10" spans="1:12" ht="33">
      <c r="A10" s="26" t="s">
        <v>5</v>
      </c>
      <c r="B10" s="27">
        <v>20</v>
      </c>
      <c r="C10" s="17">
        <f>Outubro2017!C10-(F10)</f>
        <v>20</v>
      </c>
      <c r="D10" s="20" t="s">
        <v>3</v>
      </c>
      <c r="E10" s="21" t="s">
        <v>102</v>
      </c>
      <c r="F10" s="47"/>
      <c r="G10" s="11">
        <v>148.5</v>
      </c>
      <c r="H10" s="12">
        <f>F10*G10</f>
        <v>0</v>
      </c>
      <c r="I10" s="4"/>
      <c r="J10" s="4"/>
      <c r="K10" s="5"/>
      <c r="L10" s="5">
        <f>F10*K10</f>
        <v>0</v>
      </c>
    </row>
    <row r="11" spans="1:12" ht="33">
      <c r="A11" s="26" t="s">
        <v>6</v>
      </c>
      <c r="B11" s="28">
        <v>30</v>
      </c>
      <c r="C11" s="17">
        <f>Outubro2017!C11-(F11)</f>
        <v>30</v>
      </c>
      <c r="D11" s="20" t="s">
        <v>3</v>
      </c>
      <c r="E11" s="22" t="s">
        <v>103</v>
      </c>
      <c r="F11" s="18"/>
      <c r="G11" s="13">
        <v>37.200000000000003</v>
      </c>
      <c r="H11" s="12">
        <f t="shared" ref="H11:H74" si="0">F11*G11</f>
        <v>0</v>
      </c>
      <c r="I11" s="4"/>
      <c r="J11" s="4"/>
      <c r="K11" s="5"/>
      <c r="L11" s="5">
        <f t="shared" ref="L11:L74" si="1">F11*K11</f>
        <v>0</v>
      </c>
    </row>
    <row r="12" spans="1:12" ht="33">
      <c r="A12" s="26" t="s">
        <v>7</v>
      </c>
      <c r="B12" s="28">
        <v>20</v>
      </c>
      <c r="C12" s="17">
        <f>Outubro2017!C12-(F12)</f>
        <v>20</v>
      </c>
      <c r="D12" s="20" t="s">
        <v>3</v>
      </c>
      <c r="E12" s="23" t="s">
        <v>104</v>
      </c>
      <c r="F12" s="18"/>
      <c r="G12" s="13">
        <v>43</v>
      </c>
      <c r="H12" s="12">
        <f t="shared" si="0"/>
        <v>0</v>
      </c>
      <c r="I12" s="4"/>
      <c r="J12" s="4"/>
      <c r="K12" s="5"/>
      <c r="L12" s="5">
        <f t="shared" si="1"/>
        <v>0</v>
      </c>
    </row>
    <row r="13" spans="1:12" ht="33">
      <c r="A13" s="26" t="s">
        <v>8</v>
      </c>
      <c r="B13" s="28">
        <v>20</v>
      </c>
      <c r="C13" s="17">
        <f>Outubro2017!C13-(F13)</f>
        <v>13</v>
      </c>
      <c r="D13" s="20" t="s">
        <v>3</v>
      </c>
      <c r="E13" s="23" t="s">
        <v>105</v>
      </c>
      <c r="F13" s="18">
        <v>3</v>
      </c>
      <c r="G13" s="14">
        <v>167</v>
      </c>
      <c r="H13" s="12">
        <f t="shared" si="0"/>
        <v>501</v>
      </c>
      <c r="I13" s="4"/>
      <c r="J13" s="4"/>
      <c r="K13" s="5"/>
      <c r="L13" s="5">
        <f t="shared" si="1"/>
        <v>0</v>
      </c>
    </row>
    <row r="14" spans="1:12" ht="49.5">
      <c r="A14" s="26" t="s">
        <v>9</v>
      </c>
      <c r="B14" s="28">
        <v>30</v>
      </c>
      <c r="C14" s="17">
        <f>Outubro2017!C14-(F14)</f>
        <v>30</v>
      </c>
      <c r="D14" s="20" t="s">
        <v>3</v>
      </c>
      <c r="E14" s="23" t="s">
        <v>106</v>
      </c>
      <c r="F14" s="18"/>
      <c r="G14" s="13">
        <v>36.5</v>
      </c>
      <c r="H14" s="12">
        <f t="shared" si="0"/>
        <v>0</v>
      </c>
      <c r="I14" s="4"/>
      <c r="J14" s="4"/>
      <c r="K14" s="5"/>
      <c r="L14" s="5">
        <f t="shared" si="1"/>
        <v>0</v>
      </c>
    </row>
    <row r="15" spans="1:12" ht="49.5">
      <c r="A15" s="26" t="s">
        <v>10</v>
      </c>
      <c r="B15" s="28">
        <v>30</v>
      </c>
      <c r="C15" s="17">
        <f>Outubro2017!C15-(F15)</f>
        <v>30</v>
      </c>
      <c r="D15" s="20" t="s">
        <v>3</v>
      </c>
      <c r="E15" s="23" t="s">
        <v>107</v>
      </c>
      <c r="F15" s="18"/>
      <c r="G15" s="13">
        <v>49</v>
      </c>
      <c r="H15" s="12">
        <f t="shared" si="0"/>
        <v>0</v>
      </c>
      <c r="I15" s="4"/>
      <c r="J15" s="4"/>
      <c r="K15" s="5"/>
      <c r="L15" s="5">
        <f t="shared" si="1"/>
        <v>0</v>
      </c>
    </row>
    <row r="16" spans="1:12" ht="49.5">
      <c r="A16" s="26" t="s">
        <v>11</v>
      </c>
      <c r="B16" s="28">
        <v>20</v>
      </c>
      <c r="C16" s="17">
        <f>Outubro2017!C16-(F16)</f>
        <v>6</v>
      </c>
      <c r="D16" s="20" t="s">
        <v>3</v>
      </c>
      <c r="E16" s="23" t="s">
        <v>108</v>
      </c>
      <c r="F16" s="18">
        <v>6</v>
      </c>
      <c r="G16" s="13">
        <v>37</v>
      </c>
      <c r="H16" s="12">
        <f t="shared" si="0"/>
        <v>222</v>
      </c>
      <c r="I16" s="4"/>
      <c r="J16" s="4"/>
      <c r="K16" s="5"/>
      <c r="L16" s="5">
        <f t="shared" si="1"/>
        <v>0</v>
      </c>
    </row>
    <row r="17" spans="1:12" ht="16.5">
      <c r="A17" s="26" t="s">
        <v>12</v>
      </c>
      <c r="B17" s="28">
        <v>100</v>
      </c>
      <c r="C17" s="17">
        <f>Outubro2017!C17-(F17)</f>
        <v>75</v>
      </c>
      <c r="D17" s="20" t="s">
        <v>3</v>
      </c>
      <c r="E17" s="23" t="s">
        <v>109</v>
      </c>
      <c r="F17" s="18">
        <v>25</v>
      </c>
      <c r="G17" s="13">
        <v>10</v>
      </c>
      <c r="H17" s="12">
        <f t="shared" si="0"/>
        <v>250</v>
      </c>
      <c r="I17" s="4"/>
      <c r="J17" s="4"/>
      <c r="K17" s="5"/>
      <c r="L17" s="5">
        <f t="shared" si="1"/>
        <v>0</v>
      </c>
    </row>
    <row r="18" spans="1:12" ht="33">
      <c r="A18" s="26" t="s">
        <v>13</v>
      </c>
      <c r="B18" s="28">
        <v>10</v>
      </c>
      <c r="C18" s="17">
        <f>Outubro2017!C18-(F18)</f>
        <v>8</v>
      </c>
      <c r="D18" s="20" t="s">
        <v>3</v>
      </c>
      <c r="E18" s="23" t="s">
        <v>110</v>
      </c>
      <c r="F18" s="18">
        <v>1</v>
      </c>
      <c r="G18" s="13">
        <v>533.1</v>
      </c>
      <c r="H18" s="12">
        <f t="shared" si="0"/>
        <v>533.1</v>
      </c>
      <c r="I18" s="4"/>
      <c r="J18" s="4"/>
      <c r="K18" s="5"/>
      <c r="L18" s="5">
        <f t="shared" si="1"/>
        <v>0</v>
      </c>
    </row>
    <row r="19" spans="1:12" ht="33">
      <c r="A19" s="26" t="s">
        <v>14</v>
      </c>
      <c r="B19" s="28">
        <v>10</v>
      </c>
      <c r="C19" s="17">
        <f>Outubro2017!C19-(F19)</f>
        <v>10</v>
      </c>
      <c r="D19" s="20" t="s">
        <v>3</v>
      </c>
      <c r="E19" s="23" t="s">
        <v>111</v>
      </c>
      <c r="F19" s="18"/>
      <c r="G19" s="13">
        <v>602</v>
      </c>
      <c r="H19" s="12">
        <f t="shared" si="0"/>
        <v>0</v>
      </c>
      <c r="I19" s="4"/>
      <c r="J19" s="4"/>
      <c r="K19" s="5"/>
      <c r="L19" s="5">
        <f t="shared" si="1"/>
        <v>0</v>
      </c>
    </row>
    <row r="20" spans="1:12" ht="33">
      <c r="A20" s="26" t="s">
        <v>15</v>
      </c>
      <c r="B20" s="28">
        <v>10</v>
      </c>
      <c r="C20" s="17">
        <f>Outubro2017!C20-(F20)</f>
        <v>7</v>
      </c>
      <c r="D20" s="20" t="s">
        <v>3</v>
      </c>
      <c r="E20" s="23" t="s">
        <v>112</v>
      </c>
      <c r="F20" s="18">
        <v>1</v>
      </c>
      <c r="G20" s="13">
        <v>670</v>
      </c>
      <c r="H20" s="12">
        <f t="shared" si="0"/>
        <v>670</v>
      </c>
      <c r="I20" s="4"/>
      <c r="J20" s="4"/>
      <c r="K20" s="5"/>
      <c r="L20" s="5">
        <f t="shared" si="1"/>
        <v>0</v>
      </c>
    </row>
    <row r="21" spans="1:12" ht="33">
      <c r="A21" s="26" t="s">
        <v>16</v>
      </c>
      <c r="B21" s="28">
        <v>10</v>
      </c>
      <c r="C21" s="17">
        <f>Outubro2017!C21-(F21)</f>
        <v>10</v>
      </c>
      <c r="D21" s="20" t="s">
        <v>3</v>
      </c>
      <c r="E21" s="23" t="s">
        <v>113</v>
      </c>
      <c r="F21" s="18"/>
      <c r="G21" s="13"/>
      <c r="H21" s="12">
        <f t="shared" si="0"/>
        <v>0</v>
      </c>
      <c r="I21" s="4"/>
      <c r="J21" s="4"/>
      <c r="K21" s="5">
        <v>742.2</v>
      </c>
      <c r="L21" s="5">
        <f t="shared" si="1"/>
        <v>0</v>
      </c>
    </row>
    <row r="22" spans="1:12" ht="33">
      <c r="A22" s="26" t="s">
        <v>17</v>
      </c>
      <c r="B22" s="28">
        <v>8</v>
      </c>
      <c r="C22" s="17">
        <f>Outubro2017!C22-(F22)</f>
        <v>8</v>
      </c>
      <c r="D22" s="20" t="s">
        <v>3</v>
      </c>
      <c r="E22" s="23" t="s">
        <v>114</v>
      </c>
      <c r="F22" s="18"/>
      <c r="G22" s="13"/>
      <c r="H22" s="12">
        <f t="shared" si="0"/>
        <v>0</v>
      </c>
      <c r="I22" s="4"/>
      <c r="J22" s="4"/>
      <c r="K22" s="5">
        <v>779</v>
      </c>
      <c r="L22" s="5">
        <f t="shared" si="1"/>
        <v>0</v>
      </c>
    </row>
    <row r="23" spans="1:12" ht="49.5">
      <c r="A23" s="26" t="s">
        <v>18</v>
      </c>
      <c r="B23" s="28">
        <v>10</v>
      </c>
      <c r="C23" s="17">
        <f>Outubro2017!C23-(F23)</f>
        <v>7</v>
      </c>
      <c r="D23" s="20" t="s">
        <v>3</v>
      </c>
      <c r="E23" s="23" t="s">
        <v>115</v>
      </c>
      <c r="F23" s="18">
        <v>3</v>
      </c>
      <c r="G23" s="13"/>
      <c r="H23" s="12">
        <f t="shared" si="0"/>
        <v>0</v>
      </c>
      <c r="I23" s="4"/>
      <c r="J23" s="4"/>
      <c r="K23" s="5">
        <v>294.89999999999998</v>
      </c>
      <c r="L23" s="5">
        <f t="shared" si="1"/>
        <v>884.69999999999993</v>
      </c>
    </row>
    <row r="24" spans="1:12" ht="49.5">
      <c r="A24" s="26" t="s">
        <v>19</v>
      </c>
      <c r="B24" s="28">
        <v>10</v>
      </c>
      <c r="C24" s="17">
        <f>Outubro2017!C24-(F24)</f>
        <v>8</v>
      </c>
      <c r="D24" s="20" t="s">
        <v>3</v>
      </c>
      <c r="E24" s="23" t="s">
        <v>116</v>
      </c>
      <c r="F24" s="18">
        <v>2</v>
      </c>
      <c r="G24" s="13"/>
      <c r="H24" s="12">
        <f t="shared" si="0"/>
        <v>0</v>
      </c>
      <c r="I24" s="4"/>
      <c r="J24" s="4"/>
      <c r="K24" s="5">
        <v>358</v>
      </c>
      <c r="L24" s="5">
        <f t="shared" si="1"/>
        <v>716</v>
      </c>
    </row>
    <row r="25" spans="1:12" ht="49.5">
      <c r="A25" s="26" t="s">
        <v>20</v>
      </c>
      <c r="B25" s="28">
        <v>10</v>
      </c>
      <c r="C25" s="17">
        <f>Outubro2017!C25-(F25)</f>
        <v>10</v>
      </c>
      <c r="D25" s="20" t="s">
        <v>3</v>
      </c>
      <c r="E25" s="23" t="s">
        <v>117</v>
      </c>
      <c r="F25" s="18"/>
      <c r="G25" s="13"/>
      <c r="H25" s="12">
        <f t="shared" si="0"/>
        <v>0</v>
      </c>
      <c r="I25" s="4"/>
      <c r="J25" s="4"/>
      <c r="K25" s="5">
        <v>593.79999999999995</v>
      </c>
      <c r="L25" s="5">
        <f t="shared" si="1"/>
        <v>0</v>
      </c>
    </row>
    <row r="26" spans="1:12" ht="49.5">
      <c r="A26" s="26" t="s">
        <v>21</v>
      </c>
      <c r="B26" s="28">
        <v>10</v>
      </c>
      <c r="C26" s="17">
        <f>Outubro2017!C26-(F26)</f>
        <v>10</v>
      </c>
      <c r="D26" s="20" t="s">
        <v>3</v>
      </c>
      <c r="E26" s="23" t="s">
        <v>118</v>
      </c>
      <c r="F26" s="18"/>
      <c r="G26" s="13"/>
      <c r="H26" s="12">
        <f t="shared" si="0"/>
        <v>0</v>
      </c>
      <c r="I26" s="4"/>
      <c r="J26" s="4"/>
      <c r="K26" s="5">
        <v>638</v>
      </c>
      <c r="L26" s="5">
        <f t="shared" si="1"/>
        <v>0</v>
      </c>
    </row>
    <row r="27" spans="1:12" ht="49.5">
      <c r="A27" s="26" t="s">
        <v>22</v>
      </c>
      <c r="B27" s="28">
        <v>20</v>
      </c>
      <c r="C27" s="17">
        <f>Outubro2017!C27-(F27)</f>
        <v>20</v>
      </c>
      <c r="D27" s="20" t="s">
        <v>3</v>
      </c>
      <c r="E27" s="23" t="s">
        <v>119</v>
      </c>
      <c r="F27" s="18"/>
      <c r="G27" s="13"/>
      <c r="H27" s="12">
        <f t="shared" si="0"/>
        <v>0</v>
      </c>
      <c r="I27" s="4"/>
      <c r="J27" s="4"/>
      <c r="K27" s="5">
        <v>685</v>
      </c>
      <c r="L27" s="5">
        <f t="shared" si="1"/>
        <v>0</v>
      </c>
    </row>
    <row r="28" spans="1:12" ht="49.5">
      <c r="A28" s="26" t="s">
        <v>23</v>
      </c>
      <c r="B28" s="28">
        <v>10</v>
      </c>
      <c r="C28" s="17">
        <f>Outubro2017!C28-(F28)</f>
        <v>8</v>
      </c>
      <c r="D28" s="20" t="s">
        <v>3</v>
      </c>
      <c r="E28" s="23" t="s">
        <v>120</v>
      </c>
      <c r="F28" s="18">
        <v>2</v>
      </c>
      <c r="G28" s="13"/>
      <c r="H28" s="12">
        <f t="shared" si="0"/>
        <v>0</v>
      </c>
      <c r="I28" s="4"/>
      <c r="J28" s="4"/>
      <c r="K28" s="5">
        <v>384.7</v>
      </c>
      <c r="L28" s="5">
        <f t="shared" si="1"/>
        <v>769.4</v>
      </c>
    </row>
    <row r="29" spans="1:12" ht="49.5">
      <c r="A29" s="26" t="s">
        <v>24</v>
      </c>
      <c r="B29" s="28">
        <v>10</v>
      </c>
      <c r="C29" s="17">
        <f>Outubro2017!C29-(F29)</f>
        <v>9</v>
      </c>
      <c r="D29" s="20" t="s">
        <v>3</v>
      </c>
      <c r="E29" s="23" t="s">
        <v>121</v>
      </c>
      <c r="F29" s="18">
        <v>1</v>
      </c>
      <c r="G29" s="13"/>
      <c r="H29" s="12">
        <f t="shared" si="0"/>
        <v>0</v>
      </c>
      <c r="I29" s="4"/>
      <c r="J29" s="4"/>
      <c r="K29" s="5">
        <v>384.7</v>
      </c>
      <c r="L29" s="5">
        <f t="shared" si="1"/>
        <v>384.7</v>
      </c>
    </row>
    <row r="30" spans="1:12" ht="49.5">
      <c r="A30" s="26" t="s">
        <v>25</v>
      </c>
      <c r="B30" s="28">
        <v>15</v>
      </c>
      <c r="C30" s="17">
        <f>Outubro2017!C30-(F30)</f>
        <v>15</v>
      </c>
      <c r="D30" s="20" t="s">
        <v>3</v>
      </c>
      <c r="E30" s="23" t="s">
        <v>122</v>
      </c>
      <c r="F30" s="18"/>
      <c r="G30" s="13">
        <v>383</v>
      </c>
      <c r="H30" s="12">
        <f t="shared" si="0"/>
        <v>0</v>
      </c>
      <c r="I30" s="4"/>
      <c r="J30" s="4"/>
      <c r="K30" s="5"/>
      <c r="L30" s="5">
        <f t="shared" si="1"/>
        <v>0</v>
      </c>
    </row>
    <row r="31" spans="1:12" ht="49.5">
      <c r="A31" s="26" t="s">
        <v>26</v>
      </c>
      <c r="B31" s="28">
        <v>10</v>
      </c>
      <c r="C31" s="17">
        <f>Outubro2017!C31-(F31)</f>
        <v>10</v>
      </c>
      <c r="D31" s="20" t="s">
        <v>3</v>
      </c>
      <c r="E31" s="23" t="s">
        <v>123</v>
      </c>
      <c r="F31" s="18"/>
      <c r="G31" s="13"/>
      <c r="H31" s="12">
        <f t="shared" si="0"/>
        <v>0</v>
      </c>
      <c r="I31" s="4">
        <v>152</v>
      </c>
      <c r="J31" s="4">
        <f>F31*I31</f>
        <v>0</v>
      </c>
      <c r="K31" s="5"/>
      <c r="L31" s="5">
        <f t="shared" si="1"/>
        <v>0</v>
      </c>
    </row>
    <row r="32" spans="1:12" ht="49.5">
      <c r="A32" s="26" t="s">
        <v>27</v>
      </c>
      <c r="B32" s="28">
        <v>10</v>
      </c>
      <c r="C32" s="17">
        <f>Outubro2017!C32-(F32)</f>
        <v>10</v>
      </c>
      <c r="D32" s="20" t="s">
        <v>3</v>
      </c>
      <c r="E32" s="24" t="s">
        <v>124</v>
      </c>
      <c r="F32" s="19"/>
      <c r="G32" s="13"/>
      <c r="H32" s="12">
        <f t="shared" si="0"/>
        <v>0</v>
      </c>
      <c r="I32" s="4">
        <v>152</v>
      </c>
      <c r="J32" s="4">
        <f t="shared" ref="J32:J95" si="2">F32*I32</f>
        <v>0</v>
      </c>
      <c r="K32" s="5"/>
      <c r="L32" s="5">
        <f t="shared" si="1"/>
        <v>0</v>
      </c>
    </row>
    <row r="33" spans="1:12" ht="49.5">
      <c r="A33" s="26" t="s">
        <v>28</v>
      </c>
      <c r="B33" s="28">
        <v>20</v>
      </c>
      <c r="C33" s="17">
        <f>Outubro2017!C33-(F33)</f>
        <v>20</v>
      </c>
      <c r="D33" s="20" t="s">
        <v>3</v>
      </c>
      <c r="E33" s="24" t="s">
        <v>125</v>
      </c>
      <c r="F33" s="19"/>
      <c r="G33" s="13"/>
      <c r="H33" s="12">
        <f t="shared" si="0"/>
        <v>0</v>
      </c>
      <c r="I33" s="4"/>
      <c r="J33" s="4">
        <f t="shared" si="2"/>
        <v>0</v>
      </c>
      <c r="K33" s="5">
        <v>152</v>
      </c>
      <c r="L33" s="5">
        <f t="shared" si="1"/>
        <v>0</v>
      </c>
    </row>
    <row r="34" spans="1:12" ht="16.5">
      <c r="A34" s="26" t="s">
        <v>29</v>
      </c>
      <c r="B34" s="28">
        <v>20</v>
      </c>
      <c r="C34" s="17">
        <f>Outubro2017!C34-(F34)</f>
        <v>12</v>
      </c>
      <c r="D34" s="20" t="s">
        <v>3</v>
      </c>
      <c r="E34" s="24" t="s">
        <v>126</v>
      </c>
      <c r="F34" s="19">
        <v>8</v>
      </c>
      <c r="G34" s="13"/>
      <c r="H34" s="12">
        <f t="shared" si="0"/>
        <v>0</v>
      </c>
      <c r="I34" s="4"/>
      <c r="J34" s="4">
        <f t="shared" si="2"/>
        <v>0</v>
      </c>
      <c r="K34" s="5">
        <v>70</v>
      </c>
      <c r="L34" s="5">
        <f t="shared" si="1"/>
        <v>560</v>
      </c>
    </row>
    <row r="35" spans="1:12" ht="16.5">
      <c r="A35" s="26" t="s">
        <v>30</v>
      </c>
      <c r="B35" s="28">
        <v>10</v>
      </c>
      <c r="C35" s="17">
        <f>Outubro2017!C35-(F35)</f>
        <v>7</v>
      </c>
      <c r="D35" s="20" t="s">
        <v>3</v>
      </c>
      <c r="E35" s="24" t="s">
        <v>127</v>
      </c>
      <c r="F35" s="19">
        <v>3</v>
      </c>
      <c r="G35" s="13"/>
      <c r="H35" s="12">
        <f t="shared" si="0"/>
        <v>0</v>
      </c>
      <c r="I35" s="4"/>
      <c r="J35" s="4">
        <f t="shared" si="2"/>
        <v>0</v>
      </c>
      <c r="K35" s="5">
        <v>83.4</v>
      </c>
      <c r="L35" s="5">
        <f t="shared" si="1"/>
        <v>250.20000000000002</v>
      </c>
    </row>
    <row r="36" spans="1:12" ht="16.5">
      <c r="A36" s="26" t="s">
        <v>31</v>
      </c>
      <c r="B36" s="28">
        <v>10</v>
      </c>
      <c r="C36" s="17">
        <f>Outubro2017!C36-(F36)</f>
        <v>8</v>
      </c>
      <c r="D36" s="20" t="s">
        <v>3</v>
      </c>
      <c r="E36" s="24" t="s">
        <v>128</v>
      </c>
      <c r="F36" s="19">
        <v>2</v>
      </c>
      <c r="G36" s="13"/>
      <c r="H36" s="12">
        <f t="shared" si="0"/>
        <v>0</v>
      </c>
      <c r="I36" s="4"/>
      <c r="J36" s="4">
        <f t="shared" si="2"/>
        <v>0</v>
      </c>
      <c r="K36" s="5">
        <v>133.34</v>
      </c>
      <c r="L36" s="5">
        <f t="shared" si="1"/>
        <v>266.68</v>
      </c>
    </row>
    <row r="37" spans="1:12" ht="16.5">
      <c r="A37" s="26" t="s">
        <v>32</v>
      </c>
      <c r="B37" s="28">
        <v>15</v>
      </c>
      <c r="C37" s="17">
        <f>Outubro2017!C37-(F37)</f>
        <v>15</v>
      </c>
      <c r="D37" s="20" t="s">
        <v>3</v>
      </c>
      <c r="E37" s="24" t="s">
        <v>129</v>
      </c>
      <c r="F37" s="19"/>
      <c r="G37" s="13"/>
      <c r="H37" s="12">
        <f t="shared" si="0"/>
        <v>0</v>
      </c>
      <c r="I37" s="4"/>
      <c r="J37" s="4">
        <f t="shared" si="2"/>
        <v>0</v>
      </c>
      <c r="K37" s="5">
        <v>191</v>
      </c>
      <c r="L37" s="5">
        <f t="shared" si="1"/>
        <v>0</v>
      </c>
    </row>
    <row r="38" spans="1:12" ht="16.5">
      <c r="A38" s="26" t="s">
        <v>33</v>
      </c>
      <c r="B38" s="28">
        <v>10</v>
      </c>
      <c r="C38" s="17">
        <f>Outubro2017!C38-(F38)</f>
        <v>10</v>
      </c>
      <c r="D38" s="20" t="s">
        <v>3</v>
      </c>
      <c r="E38" s="23" t="s">
        <v>130</v>
      </c>
      <c r="F38" s="18"/>
      <c r="G38" s="13">
        <v>247.52</v>
      </c>
      <c r="H38" s="12">
        <f t="shared" si="0"/>
        <v>0</v>
      </c>
      <c r="I38" s="4"/>
      <c r="J38" s="4">
        <f t="shared" si="2"/>
        <v>0</v>
      </c>
      <c r="K38" s="5"/>
      <c r="L38" s="5">
        <f t="shared" si="1"/>
        <v>0</v>
      </c>
    </row>
    <row r="39" spans="1:12" ht="16.5">
      <c r="A39" s="26" t="s">
        <v>34</v>
      </c>
      <c r="B39" s="28">
        <v>12</v>
      </c>
      <c r="C39" s="17">
        <f>Outubro2017!C39-(F39)</f>
        <v>3</v>
      </c>
      <c r="D39" s="20" t="s">
        <v>3</v>
      </c>
      <c r="E39" s="23" t="s">
        <v>131</v>
      </c>
      <c r="F39" s="18">
        <f>3+5</f>
        <v>8</v>
      </c>
      <c r="G39" s="13">
        <v>138.5</v>
      </c>
      <c r="H39" s="12">
        <f t="shared" si="0"/>
        <v>1108</v>
      </c>
      <c r="I39" s="4"/>
      <c r="J39" s="4">
        <f t="shared" si="2"/>
        <v>0</v>
      </c>
      <c r="K39" s="5"/>
      <c r="L39" s="5">
        <f t="shared" si="1"/>
        <v>0</v>
      </c>
    </row>
    <row r="40" spans="1:12" ht="16.5">
      <c r="A40" s="26" t="s">
        <v>35</v>
      </c>
      <c r="B40" s="28">
        <v>12</v>
      </c>
      <c r="C40" s="17">
        <f>Outubro2017!C40-(F40)</f>
        <v>12</v>
      </c>
      <c r="D40" s="20" t="s">
        <v>3</v>
      </c>
      <c r="E40" s="23" t="s">
        <v>132</v>
      </c>
      <c r="F40" s="18"/>
      <c r="G40" s="13">
        <v>272.42</v>
      </c>
      <c r="H40" s="12">
        <f t="shared" si="0"/>
        <v>0</v>
      </c>
      <c r="I40" s="4"/>
      <c r="J40" s="4">
        <f t="shared" si="2"/>
        <v>0</v>
      </c>
      <c r="K40" s="5"/>
      <c r="L40" s="5">
        <f t="shared" si="1"/>
        <v>0</v>
      </c>
    </row>
    <row r="41" spans="1:12" ht="16.5">
      <c r="A41" s="26" t="s">
        <v>36</v>
      </c>
      <c r="B41" s="28">
        <v>10</v>
      </c>
      <c r="C41" s="17">
        <f>Outubro2017!C41-(F41)</f>
        <v>10</v>
      </c>
      <c r="D41" s="20" t="s">
        <v>3</v>
      </c>
      <c r="E41" s="23" t="s">
        <v>133</v>
      </c>
      <c r="F41" s="18"/>
      <c r="G41" s="13">
        <v>367</v>
      </c>
      <c r="H41" s="12">
        <f t="shared" si="0"/>
        <v>0</v>
      </c>
      <c r="I41" s="4"/>
      <c r="J41" s="4">
        <f t="shared" si="2"/>
        <v>0</v>
      </c>
      <c r="K41" s="5"/>
      <c r="L41" s="5">
        <f t="shared" si="1"/>
        <v>0</v>
      </c>
    </row>
    <row r="42" spans="1:12" ht="16.5">
      <c r="A42" s="26" t="s">
        <v>37</v>
      </c>
      <c r="B42" s="28">
        <v>10</v>
      </c>
      <c r="C42" s="17">
        <f>Outubro2017!C42-(F42)</f>
        <v>5</v>
      </c>
      <c r="D42" s="20" t="s">
        <v>3</v>
      </c>
      <c r="E42" s="23" t="s">
        <v>134</v>
      </c>
      <c r="F42" s="18">
        <v>3</v>
      </c>
      <c r="G42" s="13">
        <v>494</v>
      </c>
      <c r="H42" s="12">
        <f t="shared" si="0"/>
        <v>1482</v>
      </c>
      <c r="I42" s="4"/>
      <c r="J42" s="4">
        <f t="shared" si="2"/>
        <v>0</v>
      </c>
      <c r="K42" s="5"/>
      <c r="L42" s="5">
        <f t="shared" si="1"/>
        <v>0</v>
      </c>
    </row>
    <row r="43" spans="1:12" ht="16.5">
      <c r="A43" s="26" t="s">
        <v>38</v>
      </c>
      <c r="B43" s="28">
        <v>15</v>
      </c>
      <c r="C43" s="17">
        <f>Outubro2017!C43-(F43)</f>
        <v>15</v>
      </c>
      <c r="D43" s="20" t="s">
        <v>3</v>
      </c>
      <c r="E43" s="23" t="s">
        <v>135</v>
      </c>
      <c r="F43" s="18"/>
      <c r="G43" s="13"/>
      <c r="H43" s="12">
        <f t="shared" si="0"/>
        <v>0</v>
      </c>
      <c r="I43" s="4">
        <v>101</v>
      </c>
      <c r="J43" s="4">
        <f t="shared" si="2"/>
        <v>0</v>
      </c>
      <c r="K43" s="5"/>
      <c r="L43" s="5">
        <f t="shared" si="1"/>
        <v>0</v>
      </c>
    </row>
    <row r="44" spans="1:12" ht="16.5">
      <c r="A44" s="26" t="s">
        <v>39</v>
      </c>
      <c r="B44" s="28">
        <v>10</v>
      </c>
      <c r="C44" s="17">
        <f>Outubro2017!C44-(F44)</f>
        <v>10</v>
      </c>
      <c r="D44" s="20" t="s">
        <v>3</v>
      </c>
      <c r="E44" s="23" t="s">
        <v>136</v>
      </c>
      <c r="F44" s="18"/>
      <c r="G44" s="13"/>
      <c r="H44" s="12">
        <f t="shared" si="0"/>
        <v>0</v>
      </c>
      <c r="I44" s="4">
        <v>156</v>
      </c>
      <c r="J44" s="4">
        <f t="shared" si="2"/>
        <v>0</v>
      </c>
      <c r="K44" s="5"/>
      <c r="L44" s="5">
        <f t="shared" si="1"/>
        <v>0</v>
      </c>
    </row>
    <row r="45" spans="1:12" ht="16.5">
      <c r="A45" s="26" t="s">
        <v>40</v>
      </c>
      <c r="B45" s="28">
        <v>12</v>
      </c>
      <c r="C45" s="17">
        <f>Outubro2017!C45-(F45)</f>
        <v>12</v>
      </c>
      <c r="D45" s="20" t="s">
        <v>3</v>
      </c>
      <c r="E45" s="23" t="s">
        <v>137</v>
      </c>
      <c r="F45" s="18"/>
      <c r="G45" s="13"/>
      <c r="H45" s="12">
        <f t="shared" si="0"/>
        <v>0</v>
      </c>
      <c r="I45" s="4">
        <v>156</v>
      </c>
      <c r="J45" s="4">
        <f t="shared" si="2"/>
        <v>0</v>
      </c>
      <c r="K45" s="5"/>
      <c r="L45" s="5">
        <f t="shared" si="1"/>
        <v>0</v>
      </c>
    </row>
    <row r="46" spans="1:12" ht="33">
      <c r="A46" s="26" t="s">
        <v>41</v>
      </c>
      <c r="B46" s="28">
        <v>15</v>
      </c>
      <c r="C46" s="17">
        <f>Outubro2017!C46-(F46)</f>
        <v>15</v>
      </c>
      <c r="D46" s="20" t="s">
        <v>3</v>
      </c>
      <c r="E46" s="23" t="s">
        <v>138</v>
      </c>
      <c r="F46" s="18"/>
      <c r="G46" s="13"/>
      <c r="H46" s="12">
        <f t="shared" si="0"/>
        <v>0</v>
      </c>
      <c r="I46" s="4"/>
      <c r="J46" s="4">
        <f t="shared" si="2"/>
        <v>0</v>
      </c>
      <c r="K46" s="5">
        <v>214</v>
      </c>
      <c r="L46" s="5">
        <f t="shared" si="1"/>
        <v>0</v>
      </c>
    </row>
    <row r="47" spans="1:12" ht="33">
      <c r="A47" s="26" t="s">
        <v>42</v>
      </c>
      <c r="B47" s="28">
        <v>10</v>
      </c>
      <c r="C47" s="17">
        <f>Outubro2017!C47-(F47)</f>
        <v>10</v>
      </c>
      <c r="D47" s="20" t="s">
        <v>3</v>
      </c>
      <c r="E47" s="23" t="s">
        <v>139</v>
      </c>
      <c r="F47" s="18"/>
      <c r="G47" s="13"/>
      <c r="H47" s="12">
        <f t="shared" si="0"/>
        <v>0</v>
      </c>
      <c r="I47" s="4"/>
      <c r="J47" s="4">
        <f t="shared" si="2"/>
        <v>0</v>
      </c>
      <c r="K47" s="5">
        <v>303</v>
      </c>
      <c r="L47" s="5">
        <f t="shared" si="1"/>
        <v>0</v>
      </c>
    </row>
    <row r="48" spans="1:12" ht="33">
      <c r="A48" s="26" t="s">
        <v>43</v>
      </c>
      <c r="B48" s="28">
        <v>10</v>
      </c>
      <c r="C48" s="17">
        <f>Outubro2017!C48-(F48)</f>
        <v>10</v>
      </c>
      <c r="D48" s="20" t="s">
        <v>3</v>
      </c>
      <c r="E48" s="23" t="s">
        <v>140</v>
      </c>
      <c r="F48" s="18"/>
      <c r="G48" s="13"/>
      <c r="H48" s="12">
        <f t="shared" si="0"/>
        <v>0</v>
      </c>
      <c r="I48" s="4">
        <v>18.3</v>
      </c>
      <c r="J48" s="4">
        <f t="shared" si="2"/>
        <v>0</v>
      </c>
      <c r="K48" s="5"/>
      <c r="L48" s="5">
        <f t="shared" si="1"/>
        <v>0</v>
      </c>
    </row>
    <row r="49" spans="1:12" ht="33">
      <c r="A49" s="26" t="s">
        <v>44</v>
      </c>
      <c r="B49" s="28">
        <v>10</v>
      </c>
      <c r="C49" s="17">
        <f>Outubro2017!C49-(F49)</f>
        <v>10</v>
      </c>
      <c r="D49" s="20" t="s">
        <v>3</v>
      </c>
      <c r="E49" s="23" t="s">
        <v>141</v>
      </c>
      <c r="F49" s="18"/>
      <c r="G49" s="13"/>
      <c r="H49" s="12">
        <f t="shared" si="0"/>
        <v>0</v>
      </c>
      <c r="I49" s="4">
        <v>23</v>
      </c>
      <c r="J49" s="4">
        <f t="shared" si="2"/>
        <v>0</v>
      </c>
      <c r="K49" s="5"/>
      <c r="L49" s="5">
        <f t="shared" si="1"/>
        <v>0</v>
      </c>
    </row>
    <row r="50" spans="1:12" ht="33">
      <c r="A50" s="26" t="s">
        <v>45</v>
      </c>
      <c r="B50" s="28">
        <v>5</v>
      </c>
      <c r="C50" s="17">
        <f>Outubro2017!C50-(F50)</f>
        <v>5</v>
      </c>
      <c r="D50" s="20" t="s">
        <v>3</v>
      </c>
      <c r="E50" s="23" t="s">
        <v>142</v>
      </c>
      <c r="F50" s="18"/>
      <c r="G50" s="13"/>
      <c r="H50" s="12">
        <f t="shared" si="0"/>
        <v>0</v>
      </c>
      <c r="I50" s="4">
        <v>139</v>
      </c>
      <c r="J50" s="4">
        <f t="shared" si="2"/>
        <v>0</v>
      </c>
      <c r="K50" s="5"/>
      <c r="L50" s="5">
        <f t="shared" si="1"/>
        <v>0</v>
      </c>
    </row>
    <row r="51" spans="1:12" ht="33">
      <c r="A51" s="26" t="s">
        <v>46</v>
      </c>
      <c r="B51" s="28">
        <v>6</v>
      </c>
      <c r="C51" s="17">
        <f>Outubro2017!C51-(F51)</f>
        <v>6</v>
      </c>
      <c r="D51" s="20" t="s">
        <v>3</v>
      </c>
      <c r="E51" s="23" t="s">
        <v>143</v>
      </c>
      <c r="F51" s="18"/>
      <c r="G51" s="13"/>
      <c r="H51" s="12">
        <f t="shared" si="0"/>
        <v>0</v>
      </c>
      <c r="I51" s="4">
        <v>139</v>
      </c>
      <c r="J51" s="4">
        <f t="shared" si="2"/>
        <v>0</v>
      </c>
      <c r="K51" s="5"/>
      <c r="L51" s="5">
        <f t="shared" si="1"/>
        <v>0</v>
      </c>
    </row>
    <row r="52" spans="1:12" ht="33">
      <c r="A52" s="26" t="s">
        <v>47</v>
      </c>
      <c r="B52" s="28">
        <v>6</v>
      </c>
      <c r="C52" s="17">
        <f>Outubro2017!C52-(F52)</f>
        <v>6</v>
      </c>
      <c r="D52" s="20" t="s">
        <v>3</v>
      </c>
      <c r="E52" s="23" t="s">
        <v>144</v>
      </c>
      <c r="F52" s="18"/>
      <c r="G52" s="13"/>
      <c r="H52" s="12">
        <f t="shared" si="0"/>
        <v>0</v>
      </c>
      <c r="I52" s="4">
        <v>118</v>
      </c>
      <c r="J52" s="4">
        <f t="shared" si="2"/>
        <v>0</v>
      </c>
      <c r="K52" s="5"/>
      <c r="L52" s="5">
        <f t="shared" si="1"/>
        <v>0</v>
      </c>
    </row>
    <row r="53" spans="1:12" ht="33">
      <c r="A53" s="26" t="s">
        <v>48</v>
      </c>
      <c r="B53" s="28">
        <v>8</v>
      </c>
      <c r="C53" s="17">
        <f>Outubro2017!C53-(F53)</f>
        <v>8</v>
      </c>
      <c r="D53" s="20" t="s">
        <v>3</v>
      </c>
      <c r="E53" s="23" t="s">
        <v>145</v>
      </c>
      <c r="F53" s="18"/>
      <c r="G53" s="13"/>
      <c r="H53" s="12">
        <f t="shared" si="0"/>
        <v>0</v>
      </c>
      <c r="I53" s="4">
        <v>12.6</v>
      </c>
      <c r="J53" s="4">
        <f t="shared" si="2"/>
        <v>0</v>
      </c>
      <c r="K53" s="5"/>
      <c r="L53" s="5">
        <f t="shared" si="1"/>
        <v>0</v>
      </c>
    </row>
    <row r="54" spans="1:12" ht="33">
      <c r="A54" s="26" t="s">
        <v>49</v>
      </c>
      <c r="B54" s="28">
        <v>10</v>
      </c>
      <c r="C54" s="17">
        <f>Outubro2017!C54-(F54)</f>
        <v>10</v>
      </c>
      <c r="D54" s="20" t="s">
        <v>3</v>
      </c>
      <c r="E54" s="23" t="s">
        <v>146</v>
      </c>
      <c r="F54" s="18"/>
      <c r="G54" s="13"/>
      <c r="H54" s="12">
        <f t="shared" si="0"/>
        <v>0</v>
      </c>
      <c r="I54" s="4">
        <v>8</v>
      </c>
      <c r="J54" s="4">
        <f t="shared" si="2"/>
        <v>0</v>
      </c>
      <c r="K54" s="5"/>
      <c r="L54" s="5">
        <f t="shared" si="1"/>
        <v>0</v>
      </c>
    </row>
    <row r="55" spans="1:12" ht="16.5">
      <c r="A55" s="26" t="s">
        <v>50</v>
      </c>
      <c r="B55" s="28">
        <v>10</v>
      </c>
      <c r="C55" s="17">
        <f>Outubro2017!C55-(F55)</f>
        <v>10</v>
      </c>
      <c r="D55" s="20" t="s">
        <v>3</v>
      </c>
      <c r="E55" s="23" t="s">
        <v>147</v>
      </c>
      <c r="F55" s="18"/>
      <c r="G55" s="13"/>
      <c r="H55" s="12">
        <f t="shared" si="0"/>
        <v>0</v>
      </c>
      <c r="I55" s="4">
        <v>9.1999999999999993</v>
      </c>
      <c r="J55" s="4">
        <f t="shared" si="2"/>
        <v>0</v>
      </c>
      <c r="K55" s="5"/>
      <c r="L55" s="5">
        <f t="shared" si="1"/>
        <v>0</v>
      </c>
    </row>
    <row r="56" spans="1:12" ht="33">
      <c r="A56" s="26" t="s">
        <v>51</v>
      </c>
      <c r="B56" s="28">
        <v>10</v>
      </c>
      <c r="C56" s="17">
        <f>Outubro2017!C56-(F56)</f>
        <v>10</v>
      </c>
      <c r="D56" s="20" t="s">
        <v>3</v>
      </c>
      <c r="E56" s="23" t="s">
        <v>148</v>
      </c>
      <c r="F56" s="18"/>
      <c r="G56" s="13"/>
      <c r="H56" s="12">
        <f t="shared" si="0"/>
        <v>0</v>
      </c>
      <c r="I56" s="4">
        <v>7</v>
      </c>
      <c r="J56" s="4">
        <f t="shared" si="2"/>
        <v>0</v>
      </c>
      <c r="K56" s="5"/>
      <c r="L56" s="5">
        <f t="shared" si="1"/>
        <v>0</v>
      </c>
    </row>
    <row r="57" spans="1:12" ht="16.5">
      <c r="A57" s="26" t="s">
        <v>52</v>
      </c>
      <c r="B57" s="28">
        <v>20</v>
      </c>
      <c r="C57" s="17">
        <f>Outubro2017!C57-(F57)</f>
        <v>10</v>
      </c>
      <c r="D57" s="20" t="s">
        <v>3</v>
      </c>
      <c r="E57" s="23" t="s">
        <v>149</v>
      </c>
      <c r="F57" s="18"/>
      <c r="G57" s="13"/>
      <c r="H57" s="12">
        <f t="shared" si="0"/>
        <v>0</v>
      </c>
      <c r="I57" s="4">
        <v>10</v>
      </c>
      <c r="J57" s="4">
        <f t="shared" si="2"/>
        <v>0</v>
      </c>
      <c r="K57" s="5"/>
      <c r="L57" s="5">
        <f t="shared" si="1"/>
        <v>0</v>
      </c>
    </row>
    <row r="58" spans="1:12" ht="16.5">
      <c r="A58" s="26" t="s">
        <v>53</v>
      </c>
      <c r="B58" s="28">
        <v>20</v>
      </c>
      <c r="C58" s="17">
        <f>Outubro2017!C58-(F58)</f>
        <v>10</v>
      </c>
      <c r="D58" s="20" t="s">
        <v>3</v>
      </c>
      <c r="E58" s="23" t="s">
        <v>150</v>
      </c>
      <c r="F58" s="18"/>
      <c r="G58" s="13"/>
      <c r="H58" s="12">
        <f t="shared" si="0"/>
        <v>0</v>
      </c>
      <c r="I58" s="4">
        <v>15.5</v>
      </c>
      <c r="J58" s="4">
        <f t="shared" si="2"/>
        <v>0</v>
      </c>
      <c r="K58" s="5"/>
      <c r="L58" s="5">
        <f t="shared" si="1"/>
        <v>0</v>
      </c>
    </row>
    <row r="59" spans="1:12" ht="16.5">
      <c r="A59" s="26" t="s">
        <v>54</v>
      </c>
      <c r="B59" s="28">
        <v>20</v>
      </c>
      <c r="C59" s="17">
        <f>Outubro2017!C59-(F59)</f>
        <v>20</v>
      </c>
      <c r="D59" s="20" t="s">
        <v>3</v>
      </c>
      <c r="E59" s="23" t="s">
        <v>151</v>
      </c>
      <c r="F59" s="18"/>
      <c r="G59" s="13"/>
      <c r="H59" s="12">
        <f t="shared" si="0"/>
        <v>0</v>
      </c>
      <c r="I59" s="4">
        <v>9.4</v>
      </c>
      <c r="J59" s="4">
        <f t="shared" si="2"/>
        <v>0</v>
      </c>
      <c r="K59" s="5"/>
      <c r="L59" s="5">
        <f t="shared" si="1"/>
        <v>0</v>
      </c>
    </row>
    <row r="60" spans="1:12" ht="16.5">
      <c r="A60" s="26" t="s">
        <v>55</v>
      </c>
      <c r="B60" s="28">
        <v>20</v>
      </c>
      <c r="C60" s="17">
        <f>Outubro2017!C60-(F60)</f>
        <v>10</v>
      </c>
      <c r="D60" s="20" t="s">
        <v>3</v>
      </c>
      <c r="E60" s="23" t="s">
        <v>152</v>
      </c>
      <c r="F60" s="18"/>
      <c r="G60" s="13"/>
      <c r="H60" s="12">
        <f t="shared" si="0"/>
        <v>0</v>
      </c>
      <c r="I60" s="4">
        <v>13.1</v>
      </c>
      <c r="J60" s="4">
        <f t="shared" si="2"/>
        <v>0</v>
      </c>
      <c r="K60" s="5"/>
      <c r="L60" s="5">
        <f t="shared" si="1"/>
        <v>0</v>
      </c>
    </row>
    <row r="61" spans="1:12" ht="33">
      <c r="A61" s="26" t="s">
        <v>56</v>
      </c>
      <c r="B61" s="28">
        <v>20</v>
      </c>
      <c r="C61" s="17">
        <f>Outubro2017!C61-(F61)</f>
        <v>10</v>
      </c>
      <c r="D61" s="20" t="s">
        <v>3</v>
      </c>
      <c r="E61" s="23" t="s">
        <v>153</v>
      </c>
      <c r="F61" s="18"/>
      <c r="G61" s="13"/>
      <c r="H61" s="12">
        <f t="shared" si="0"/>
        <v>0</v>
      </c>
      <c r="I61" s="4">
        <v>2.2000000000000002</v>
      </c>
      <c r="J61" s="4">
        <f t="shared" si="2"/>
        <v>0</v>
      </c>
      <c r="K61" s="5"/>
      <c r="L61" s="5">
        <f t="shared" si="1"/>
        <v>0</v>
      </c>
    </row>
    <row r="62" spans="1:12" ht="16.5">
      <c r="A62" s="26" t="s">
        <v>57</v>
      </c>
      <c r="B62" s="28">
        <v>20</v>
      </c>
      <c r="C62" s="17">
        <f>Outubro2017!C62-(F62)</f>
        <v>5</v>
      </c>
      <c r="D62" s="20" t="s">
        <v>3</v>
      </c>
      <c r="E62" s="23" t="s">
        <v>154</v>
      </c>
      <c r="F62" s="18"/>
      <c r="G62" s="13"/>
      <c r="H62" s="12">
        <f t="shared" si="0"/>
        <v>0</v>
      </c>
      <c r="I62" s="4">
        <v>3</v>
      </c>
      <c r="J62" s="4">
        <f t="shared" si="2"/>
        <v>0</v>
      </c>
      <c r="K62" s="5"/>
      <c r="L62" s="5">
        <f t="shared" si="1"/>
        <v>0</v>
      </c>
    </row>
    <row r="63" spans="1:12" ht="33">
      <c r="A63" s="26" t="s">
        <v>58</v>
      </c>
      <c r="B63" s="28">
        <v>20</v>
      </c>
      <c r="C63" s="17">
        <f>Outubro2017!C63-(F63)</f>
        <v>20</v>
      </c>
      <c r="D63" s="20" t="s">
        <v>3</v>
      </c>
      <c r="E63" s="23" t="s">
        <v>155</v>
      </c>
      <c r="F63" s="18"/>
      <c r="G63" s="13"/>
      <c r="H63" s="12">
        <f t="shared" si="0"/>
        <v>0</v>
      </c>
      <c r="I63" s="4">
        <v>18</v>
      </c>
      <c r="J63" s="4">
        <f t="shared" si="2"/>
        <v>0</v>
      </c>
      <c r="K63" s="5"/>
      <c r="L63" s="5">
        <f t="shared" si="1"/>
        <v>0</v>
      </c>
    </row>
    <row r="64" spans="1:12" ht="33">
      <c r="A64" s="26" t="s">
        <v>59</v>
      </c>
      <c r="B64" s="28">
        <v>20</v>
      </c>
      <c r="C64" s="17">
        <f>Outubro2017!C64-(F64)</f>
        <v>20</v>
      </c>
      <c r="D64" s="20" t="s">
        <v>3</v>
      </c>
      <c r="E64" s="23" t="s">
        <v>156</v>
      </c>
      <c r="F64" s="18"/>
      <c r="G64" s="13"/>
      <c r="H64" s="12">
        <f t="shared" si="0"/>
        <v>0</v>
      </c>
      <c r="I64" s="4">
        <v>23.6</v>
      </c>
      <c r="J64" s="4">
        <f t="shared" si="2"/>
        <v>0</v>
      </c>
      <c r="K64" s="5"/>
      <c r="L64" s="5">
        <f t="shared" si="1"/>
        <v>0</v>
      </c>
    </row>
    <row r="65" spans="1:12" ht="33">
      <c r="A65" s="26" t="s">
        <v>60</v>
      </c>
      <c r="B65" s="28">
        <v>30</v>
      </c>
      <c r="C65" s="17">
        <f>Outubro2017!C65-(F65)</f>
        <v>30</v>
      </c>
      <c r="D65" s="20" t="s">
        <v>3</v>
      </c>
      <c r="E65" s="23" t="s">
        <v>157</v>
      </c>
      <c r="F65" s="18"/>
      <c r="G65" s="13"/>
      <c r="H65" s="12">
        <f t="shared" si="0"/>
        <v>0</v>
      </c>
      <c r="I65" s="4">
        <v>34</v>
      </c>
      <c r="J65" s="4">
        <f t="shared" si="2"/>
        <v>0</v>
      </c>
      <c r="K65" s="5"/>
      <c r="L65" s="5">
        <f t="shared" si="1"/>
        <v>0</v>
      </c>
    </row>
    <row r="66" spans="1:12" ht="33">
      <c r="A66" s="26" t="s">
        <v>61</v>
      </c>
      <c r="B66" s="28">
        <v>35</v>
      </c>
      <c r="C66" s="17">
        <f>Outubro2017!C66-(F66)</f>
        <v>35</v>
      </c>
      <c r="D66" s="20" t="s">
        <v>3</v>
      </c>
      <c r="E66" s="23" t="s">
        <v>158</v>
      </c>
      <c r="F66" s="18"/>
      <c r="G66" s="13"/>
      <c r="H66" s="12">
        <f t="shared" si="0"/>
        <v>0</v>
      </c>
      <c r="I66" s="4">
        <v>48.3</v>
      </c>
      <c r="J66" s="4">
        <f t="shared" si="2"/>
        <v>0</v>
      </c>
      <c r="K66" s="5"/>
      <c r="L66" s="5">
        <f t="shared" si="1"/>
        <v>0</v>
      </c>
    </row>
    <row r="67" spans="1:12" s="41" customFormat="1" ht="33">
      <c r="A67" s="34" t="s">
        <v>62</v>
      </c>
      <c r="B67" s="35"/>
      <c r="C67" s="17">
        <f>Outubro2017!C67-(F67)</f>
        <v>0</v>
      </c>
      <c r="D67" s="36" t="s">
        <v>3</v>
      </c>
      <c r="E67" s="37" t="s">
        <v>159</v>
      </c>
      <c r="F67" s="18"/>
      <c r="G67" s="38"/>
      <c r="H67" s="12">
        <f t="shared" si="0"/>
        <v>0</v>
      </c>
      <c r="I67" s="39"/>
      <c r="J67" s="4">
        <f t="shared" si="2"/>
        <v>0</v>
      </c>
      <c r="K67" s="40"/>
      <c r="L67" s="5">
        <f t="shared" si="1"/>
        <v>0</v>
      </c>
    </row>
    <row r="68" spans="1:12" s="41" customFormat="1" ht="33">
      <c r="A68" s="34" t="s">
        <v>63</v>
      </c>
      <c r="B68" s="35"/>
      <c r="C68" s="17">
        <f>Outubro2017!C68-(F68)</f>
        <v>0</v>
      </c>
      <c r="D68" s="36" t="s">
        <v>3</v>
      </c>
      <c r="E68" s="37" t="s">
        <v>160</v>
      </c>
      <c r="F68" s="18"/>
      <c r="G68" s="38"/>
      <c r="H68" s="12">
        <f t="shared" si="0"/>
        <v>0</v>
      </c>
      <c r="I68" s="39"/>
      <c r="J68" s="4">
        <f t="shared" si="2"/>
        <v>0</v>
      </c>
      <c r="K68" s="40"/>
      <c r="L68" s="5">
        <f t="shared" si="1"/>
        <v>0</v>
      </c>
    </row>
    <row r="69" spans="1:12" s="41" customFormat="1" ht="33">
      <c r="A69" s="34" t="s">
        <v>64</v>
      </c>
      <c r="B69" s="35"/>
      <c r="C69" s="17">
        <f>Outubro2017!C69-(F69)</f>
        <v>0</v>
      </c>
      <c r="D69" s="36" t="s">
        <v>3</v>
      </c>
      <c r="E69" s="37" t="s">
        <v>161</v>
      </c>
      <c r="F69" s="18"/>
      <c r="G69" s="38"/>
      <c r="H69" s="12">
        <f t="shared" si="0"/>
        <v>0</v>
      </c>
      <c r="I69" s="39"/>
      <c r="J69" s="4">
        <f t="shared" si="2"/>
        <v>0</v>
      </c>
      <c r="K69" s="40"/>
      <c r="L69" s="5">
        <f t="shared" si="1"/>
        <v>0</v>
      </c>
    </row>
    <row r="70" spans="1:12" s="41" customFormat="1" ht="33">
      <c r="A70" s="34" t="s">
        <v>65</v>
      </c>
      <c r="B70" s="35"/>
      <c r="C70" s="17">
        <f>Outubro2017!C70-(F70)</f>
        <v>0</v>
      </c>
      <c r="D70" s="36" t="s">
        <v>3</v>
      </c>
      <c r="E70" s="37" t="s">
        <v>162</v>
      </c>
      <c r="F70" s="18"/>
      <c r="G70" s="38"/>
      <c r="H70" s="12">
        <f t="shared" si="0"/>
        <v>0</v>
      </c>
      <c r="I70" s="39"/>
      <c r="J70" s="4">
        <f t="shared" si="2"/>
        <v>0</v>
      </c>
      <c r="K70" s="40"/>
      <c r="L70" s="5">
        <f t="shared" si="1"/>
        <v>0</v>
      </c>
    </row>
    <row r="71" spans="1:12" s="41" customFormat="1" ht="33">
      <c r="A71" s="34" t="s">
        <v>72</v>
      </c>
      <c r="B71" s="35"/>
      <c r="C71" s="17">
        <f>Outubro2017!C71-(F71)</f>
        <v>0</v>
      </c>
      <c r="D71" s="36" t="s">
        <v>3</v>
      </c>
      <c r="E71" s="37" t="s">
        <v>163</v>
      </c>
      <c r="F71" s="18"/>
      <c r="G71" s="38"/>
      <c r="H71" s="12">
        <f t="shared" si="0"/>
        <v>0</v>
      </c>
      <c r="I71" s="39"/>
      <c r="J71" s="4">
        <f t="shared" si="2"/>
        <v>0</v>
      </c>
      <c r="K71" s="40"/>
      <c r="L71" s="5">
        <f t="shared" si="1"/>
        <v>0</v>
      </c>
    </row>
    <row r="72" spans="1:12" s="41" customFormat="1" ht="33">
      <c r="A72" s="34" t="s">
        <v>73</v>
      </c>
      <c r="B72" s="35"/>
      <c r="C72" s="17">
        <f>Outubro2017!C72-(F72)</f>
        <v>0</v>
      </c>
      <c r="D72" s="36" t="s">
        <v>3</v>
      </c>
      <c r="E72" s="37" t="s">
        <v>164</v>
      </c>
      <c r="F72" s="18"/>
      <c r="G72" s="38"/>
      <c r="H72" s="12">
        <f t="shared" si="0"/>
        <v>0</v>
      </c>
      <c r="I72" s="39"/>
      <c r="J72" s="4">
        <f t="shared" si="2"/>
        <v>0</v>
      </c>
      <c r="K72" s="40"/>
      <c r="L72" s="5">
        <f t="shared" si="1"/>
        <v>0</v>
      </c>
    </row>
    <row r="73" spans="1:12" s="41" customFormat="1" ht="33">
      <c r="A73" s="34" t="s">
        <v>74</v>
      </c>
      <c r="B73" s="35"/>
      <c r="C73" s="17">
        <f>Outubro2017!C73-(F73)</f>
        <v>0</v>
      </c>
      <c r="D73" s="36" t="s">
        <v>3</v>
      </c>
      <c r="E73" s="37" t="s">
        <v>165</v>
      </c>
      <c r="F73" s="18"/>
      <c r="G73" s="38"/>
      <c r="H73" s="12">
        <f t="shared" si="0"/>
        <v>0</v>
      </c>
      <c r="I73" s="39"/>
      <c r="J73" s="4">
        <f t="shared" si="2"/>
        <v>0</v>
      </c>
      <c r="K73" s="40"/>
      <c r="L73" s="5">
        <f t="shared" si="1"/>
        <v>0</v>
      </c>
    </row>
    <row r="74" spans="1:12" s="41" customFormat="1" ht="33">
      <c r="A74" s="34" t="s">
        <v>75</v>
      </c>
      <c r="B74" s="35"/>
      <c r="C74" s="17">
        <f>Outubro2017!C74-(F74)</f>
        <v>0</v>
      </c>
      <c r="D74" s="36" t="s">
        <v>3</v>
      </c>
      <c r="E74" s="37" t="s">
        <v>166</v>
      </c>
      <c r="F74" s="18"/>
      <c r="G74" s="38"/>
      <c r="H74" s="12">
        <f t="shared" si="0"/>
        <v>0</v>
      </c>
      <c r="I74" s="39"/>
      <c r="J74" s="4">
        <f t="shared" si="2"/>
        <v>0</v>
      </c>
      <c r="K74" s="40"/>
      <c r="L74" s="5">
        <f t="shared" si="1"/>
        <v>0</v>
      </c>
    </row>
    <row r="75" spans="1:12" ht="33">
      <c r="A75" s="26" t="s">
        <v>62</v>
      </c>
      <c r="B75" s="28">
        <v>45</v>
      </c>
      <c r="C75" s="17">
        <f>Outubro2017!C75-(F75)</f>
        <v>45</v>
      </c>
      <c r="D75" s="20" t="s">
        <v>3</v>
      </c>
      <c r="E75" s="23" t="s">
        <v>167</v>
      </c>
      <c r="F75" s="18"/>
      <c r="G75" s="13"/>
      <c r="H75" s="12">
        <f t="shared" ref="H75:H108" si="3">F75*G75</f>
        <v>0</v>
      </c>
      <c r="I75" s="4">
        <v>7.6</v>
      </c>
      <c r="J75" s="4">
        <f t="shared" si="2"/>
        <v>0</v>
      </c>
      <c r="K75" s="5"/>
      <c r="L75" s="5">
        <f t="shared" ref="L75:L107" si="4">F75*K75</f>
        <v>0</v>
      </c>
    </row>
    <row r="76" spans="1:12" ht="33">
      <c r="A76" s="26" t="s">
        <v>63</v>
      </c>
      <c r="B76" s="28">
        <v>45</v>
      </c>
      <c r="C76" s="17">
        <f>Outubro2017!C76-(F76)</f>
        <v>45</v>
      </c>
      <c r="D76" s="20" t="s">
        <v>3</v>
      </c>
      <c r="E76" s="23" t="s">
        <v>168</v>
      </c>
      <c r="F76" s="18"/>
      <c r="G76" s="13"/>
      <c r="H76" s="12">
        <f t="shared" si="3"/>
        <v>0</v>
      </c>
      <c r="I76" s="4">
        <v>10.3</v>
      </c>
      <c r="J76" s="4">
        <f t="shared" si="2"/>
        <v>0</v>
      </c>
      <c r="K76" s="5"/>
      <c r="L76" s="5">
        <f t="shared" si="4"/>
        <v>0</v>
      </c>
    </row>
    <row r="77" spans="1:12" ht="33">
      <c r="A77" s="26" t="s">
        <v>64</v>
      </c>
      <c r="B77" s="28">
        <v>35</v>
      </c>
      <c r="C77" s="17">
        <f>Outubro2017!C77-(F77)</f>
        <v>35</v>
      </c>
      <c r="D77" s="20" t="s">
        <v>3</v>
      </c>
      <c r="E77" s="23" t="s">
        <v>169</v>
      </c>
      <c r="F77" s="18"/>
      <c r="G77" s="13"/>
      <c r="H77" s="12">
        <f t="shared" si="3"/>
        <v>0</v>
      </c>
      <c r="I77" s="4">
        <v>16.600000000000001</v>
      </c>
      <c r="J77" s="4">
        <f t="shared" si="2"/>
        <v>0</v>
      </c>
      <c r="K77" s="5"/>
      <c r="L77" s="5">
        <f t="shared" si="4"/>
        <v>0</v>
      </c>
    </row>
    <row r="78" spans="1:12" ht="33">
      <c r="A78" s="26" t="s">
        <v>65</v>
      </c>
      <c r="B78" s="28">
        <v>50</v>
      </c>
      <c r="C78" s="17">
        <f>Outubro2017!C78-(F78)</f>
        <v>50</v>
      </c>
      <c r="D78" s="20" t="s">
        <v>3</v>
      </c>
      <c r="E78" s="23" t="s">
        <v>170</v>
      </c>
      <c r="F78" s="18"/>
      <c r="G78" s="13"/>
      <c r="H78" s="12">
        <f t="shared" si="3"/>
        <v>0</v>
      </c>
      <c r="I78" s="4">
        <v>18.3</v>
      </c>
      <c r="J78" s="4">
        <f t="shared" si="2"/>
        <v>0</v>
      </c>
      <c r="K78" s="5"/>
      <c r="L78" s="5">
        <f t="shared" si="4"/>
        <v>0</v>
      </c>
    </row>
    <row r="79" spans="1:12" ht="33">
      <c r="A79" s="26" t="s">
        <v>72</v>
      </c>
      <c r="B79" s="28">
        <v>50</v>
      </c>
      <c r="C79" s="17">
        <f>Outubro2017!C79-(F79)</f>
        <v>50</v>
      </c>
      <c r="D79" s="20" t="s">
        <v>3</v>
      </c>
      <c r="E79" s="23" t="s">
        <v>171</v>
      </c>
      <c r="F79" s="18"/>
      <c r="G79" s="13"/>
      <c r="H79" s="12">
        <f t="shared" si="3"/>
        <v>0</v>
      </c>
      <c r="I79" s="4">
        <v>30</v>
      </c>
      <c r="J79" s="4">
        <f t="shared" si="2"/>
        <v>0</v>
      </c>
      <c r="K79" s="5"/>
      <c r="L79" s="5">
        <f t="shared" si="4"/>
        <v>0</v>
      </c>
    </row>
    <row r="80" spans="1:12" ht="33">
      <c r="A80" s="26" t="s">
        <v>73</v>
      </c>
      <c r="B80" s="28">
        <v>50</v>
      </c>
      <c r="C80" s="17">
        <f>Outubro2017!C80-(F80)</f>
        <v>50</v>
      </c>
      <c r="D80" s="20" t="s">
        <v>3</v>
      </c>
      <c r="E80" s="23" t="s">
        <v>172</v>
      </c>
      <c r="F80" s="18"/>
      <c r="G80" s="13"/>
      <c r="H80" s="12">
        <f t="shared" si="3"/>
        <v>0</v>
      </c>
      <c r="I80" s="4">
        <v>18</v>
      </c>
      <c r="J80" s="4">
        <f t="shared" si="2"/>
        <v>0</v>
      </c>
      <c r="K80" s="5"/>
      <c r="L80" s="5">
        <f t="shared" si="4"/>
        <v>0</v>
      </c>
    </row>
    <row r="81" spans="1:12" ht="33">
      <c r="A81" s="26" t="s">
        <v>74</v>
      </c>
      <c r="B81" s="28">
        <v>50</v>
      </c>
      <c r="C81" s="17">
        <f>Outubro2017!C81-(F81)</f>
        <v>30</v>
      </c>
      <c r="D81" s="20" t="s">
        <v>3</v>
      </c>
      <c r="E81" s="23" t="s">
        <v>173</v>
      </c>
      <c r="F81" s="18"/>
      <c r="G81" s="13"/>
      <c r="H81" s="12">
        <f t="shared" si="3"/>
        <v>0</v>
      </c>
      <c r="I81" s="4">
        <v>33</v>
      </c>
      <c r="J81" s="4">
        <f t="shared" si="2"/>
        <v>0</v>
      </c>
      <c r="K81" s="5"/>
      <c r="L81" s="5">
        <f t="shared" si="4"/>
        <v>0</v>
      </c>
    </row>
    <row r="82" spans="1:12" ht="16.5">
      <c r="A82" s="26" t="s">
        <v>75</v>
      </c>
      <c r="B82" s="28">
        <v>100</v>
      </c>
      <c r="C82" s="17">
        <f>Outubro2017!C82-(F82)</f>
        <v>70</v>
      </c>
      <c r="D82" s="20" t="s">
        <v>3</v>
      </c>
      <c r="E82" s="23" t="s">
        <v>174</v>
      </c>
      <c r="F82" s="18"/>
      <c r="G82" s="13"/>
      <c r="H82" s="12">
        <f t="shared" si="3"/>
        <v>0</v>
      </c>
      <c r="I82" s="4">
        <v>18</v>
      </c>
      <c r="J82" s="4">
        <f t="shared" si="2"/>
        <v>0</v>
      </c>
      <c r="K82" s="5"/>
      <c r="L82" s="5">
        <f t="shared" si="4"/>
        <v>0</v>
      </c>
    </row>
    <row r="83" spans="1:12" ht="16.5">
      <c r="A83" s="26" t="s">
        <v>66</v>
      </c>
      <c r="B83" s="28">
        <v>100</v>
      </c>
      <c r="C83" s="17">
        <f>Outubro2017!C83-(F83)</f>
        <v>80</v>
      </c>
      <c r="D83" s="20" t="s">
        <v>3</v>
      </c>
      <c r="E83" s="23" t="s">
        <v>175</v>
      </c>
      <c r="F83" s="18"/>
      <c r="G83" s="13"/>
      <c r="H83" s="12">
        <f t="shared" si="3"/>
        <v>0</v>
      </c>
      <c r="I83" s="4">
        <v>55</v>
      </c>
      <c r="J83" s="4">
        <f t="shared" si="2"/>
        <v>0</v>
      </c>
      <c r="K83" s="5"/>
      <c r="L83" s="5">
        <f t="shared" si="4"/>
        <v>0</v>
      </c>
    </row>
    <row r="84" spans="1:12" ht="16.5">
      <c r="A84" s="26" t="s">
        <v>76</v>
      </c>
      <c r="B84" s="28">
        <v>100</v>
      </c>
      <c r="C84" s="17">
        <f>Outubro2017!C84-(F84)</f>
        <v>70</v>
      </c>
      <c r="D84" s="20" t="s">
        <v>3</v>
      </c>
      <c r="E84" s="23" t="s">
        <v>176</v>
      </c>
      <c r="F84" s="18"/>
      <c r="G84" s="13"/>
      <c r="H84" s="12">
        <f t="shared" si="3"/>
        <v>0</v>
      </c>
      <c r="I84" s="4">
        <v>75.75</v>
      </c>
      <c r="J84" s="4">
        <f t="shared" si="2"/>
        <v>0</v>
      </c>
      <c r="K84" s="5"/>
      <c r="L84" s="5">
        <f t="shared" si="4"/>
        <v>0</v>
      </c>
    </row>
    <row r="85" spans="1:12" ht="16.5">
      <c r="A85" s="26" t="s">
        <v>77</v>
      </c>
      <c r="B85" s="28">
        <v>100</v>
      </c>
      <c r="C85" s="17">
        <f>Outubro2017!C85-(F85)</f>
        <v>100</v>
      </c>
      <c r="D85" s="20" t="s">
        <v>3</v>
      </c>
      <c r="E85" s="23" t="s">
        <v>177</v>
      </c>
      <c r="F85" s="18"/>
      <c r="G85" s="13"/>
      <c r="H85" s="12">
        <f t="shared" si="3"/>
        <v>0</v>
      </c>
      <c r="I85" s="4">
        <v>95</v>
      </c>
      <c r="J85" s="4">
        <f t="shared" si="2"/>
        <v>0</v>
      </c>
      <c r="K85" s="5"/>
      <c r="L85" s="5">
        <f t="shared" si="4"/>
        <v>0</v>
      </c>
    </row>
    <row r="86" spans="1:12" ht="33">
      <c r="A86" s="26" t="s">
        <v>78</v>
      </c>
      <c r="B86" s="28">
        <v>20</v>
      </c>
      <c r="C86" s="17">
        <f>Outubro2017!C86-(F86)</f>
        <v>20</v>
      </c>
      <c r="D86" s="20" t="s">
        <v>3</v>
      </c>
      <c r="E86" s="23" t="s">
        <v>178</v>
      </c>
      <c r="F86" s="18"/>
      <c r="G86" s="13"/>
      <c r="H86" s="12">
        <f t="shared" si="3"/>
        <v>0</v>
      </c>
      <c r="I86" s="4">
        <v>65</v>
      </c>
      <c r="J86" s="4">
        <f t="shared" si="2"/>
        <v>0</v>
      </c>
      <c r="K86" s="5"/>
      <c r="L86" s="5">
        <f t="shared" si="4"/>
        <v>0</v>
      </c>
    </row>
    <row r="87" spans="1:12" ht="33">
      <c r="A87" s="26" t="s">
        <v>79</v>
      </c>
      <c r="B87" s="28">
        <v>25</v>
      </c>
      <c r="C87" s="17">
        <f>Outubro2017!C87-(F87)</f>
        <v>25</v>
      </c>
      <c r="D87" s="20" t="s">
        <v>3</v>
      </c>
      <c r="E87" s="23" t="s">
        <v>179</v>
      </c>
      <c r="F87" s="18"/>
      <c r="G87" s="13"/>
      <c r="H87" s="12">
        <f t="shared" si="3"/>
        <v>0</v>
      </c>
      <c r="I87" s="4">
        <v>50</v>
      </c>
      <c r="J87" s="4">
        <f t="shared" si="2"/>
        <v>0</v>
      </c>
      <c r="K87" s="5"/>
      <c r="L87" s="5">
        <f t="shared" si="4"/>
        <v>0</v>
      </c>
    </row>
    <row r="88" spans="1:12" ht="33">
      <c r="A88" s="26" t="s">
        <v>80</v>
      </c>
      <c r="B88" s="28">
        <v>20</v>
      </c>
      <c r="C88" s="17">
        <f>Outubro2017!C88-(F88)</f>
        <v>20</v>
      </c>
      <c r="D88" s="20" t="s">
        <v>3</v>
      </c>
      <c r="E88" s="23" t="s">
        <v>180</v>
      </c>
      <c r="F88" s="18"/>
      <c r="G88" s="13"/>
      <c r="H88" s="12">
        <f t="shared" si="3"/>
        <v>0</v>
      </c>
      <c r="I88" s="4">
        <v>50</v>
      </c>
      <c r="J88" s="4">
        <f t="shared" si="2"/>
        <v>0</v>
      </c>
      <c r="K88" s="5"/>
      <c r="L88" s="5">
        <f t="shared" si="4"/>
        <v>0</v>
      </c>
    </row>
    <row r="89" spans="1:12" ht="33">
      <c r="A89" s="26" t="s">
        <v>81</v>
      </c>
      <c r="B89" s="28">
        <v>25</v>
      </c>
      <c r="C89" s="17">
        <f>Outubro2017!C89-(F89)</f>
        <v>10</v>
      </c>
      <c r="D89" s="20" t="s">
        <v>3</v>
      </c>
      <c r="E89" s="23" t="s">
        <v>181</v>
      </c>
      <c r="F89" s="18"/>
      <c r="G89" s="13"/>
      <c r="H89" s="12">
        <f t="shared" si="3"/>
        <v>0</v>
      </c>
      <c r="I89" s="6">
        <v>80</v>
      </c>
      <c r="J89" s="4">
        <f t="shared" si="2"/>
        <v>0</v>
      </c>
      <c r="K89" s="7"/>
      <c r="L89" s="5">
        <f t="shared" si="4"/>
        <v>0</v>
      </c>
    </row>
    <row r="90" spans="1:12" ht="33">
      <c r="A90" s="26" t="s">
        <v>82</v>
      </c>
      <c r="B90" s="28">
        <v>20</v>
      </c>
      <c r="C90" s="17">
        <f>Outubro2017!C90-(F90)</f>
        <v>20</v>
      </c>
      <c r="D90" s="20" t="s">
        <v>3</v>
      </c>
      <c r="E90" s="23" t="s">
        <v>182</v>
      </c>
      <c r="F90" s="18"/>
      <c r="G90" s="13"/>
      <c r="H90" s="12">
        <f t="shared" si="3"/>
        <v>0</v>
      </c>
      <c r="I90" s="8">
        <v>56</v>
      </c>
      <c r="J90" s="4">
        <f t="shared" si="2"/>
        <v>0</v>
      </c>
      <c r="K90" s="7"/>
      <c r="L90" s="5">
        <f t="shared" si="4"/>
        <v>0</v>
      </c>
    </row>
    <row r="91" spans="1:12" ht="33">
      <c r="A91" s="26" t="s">
        <v>83</v>
      </c>
      <c r="B91" s="28">
        <v>20</v>
      </c>
      <c r="C91" s="17">
        <f>Outubro2017!C91-(F91)</f>
        <v>20</v>
      </c>
      <c r="D91" s="20" t="s">
        <v>3</v>
      </c>
      <c r="E91" s="23" t="s">
        <v>183</v>
      </c>
      <c r="F91" s="18"/>
      <c r="G91" s="13"/>
      <c r="H91" s="12">
        <f t="shared" si="3"/>
        <v>0</v>
      </c>
      <c r="I91" s="8">
        <v>56</v>
      </c>
      <c r="J91" s="4">
        <f t="shared" si="2"/>
        <v>0</v>
      </c>
      <c r="K91" s="7"/>
      <c r="L91" s="5">
        <f t="shared" si="4"/>
        <v>0</v>
      </c>
    </row>
    <row r="92" spans="1:12" ht="16.5">
      <c r="A92" s="26" t="s">
        <v>84</v>
      </c>
      <c r="B92" s="28">
        <v>20</v>
      </c>
      <c r="C92" s="17">
        <f>Outubro2017!C92-(F92)</f>
        <v>20</v>
      </c>
      <c r="D92" s="20" t="s">
        <v>3</v>
      </c>
      <c r="E92" s="23" t="s">
        <v>184</v>
      </c>
      <c r="F92" s="18"/>
      <c r="G92" s="13"/>
      <c r="H92" s="12">
        <f t="shared" si="3"/>
        <v>0</v>
      </c>
      <c r="I92" s="6">
        <v>15.7</v>
      </c>
      <c r="J92" s="4">
        <f t="shared" si="2"/>
        <v>0</v>
      </c>
      <c r="K92" s="7"/>
      <c r="L92" s="5">
        <f t="shared" si="4"/>
        <v>0</v>
      </c>
    </row>
    <row r="93" spans="1:12" ht="16.5">
      <c r="A93" s="26" t="s">
        <v>85</v>
      </c>
      <c r="B93" s="28">
        <v>20</v>
      </c>
      <c r="C93" s="17">
        <f>Outubro2017!C93-(F93)</f>
        <v>10</v>
      </c>
      <c r="D93" s="20" t="s">
        <v>3</v>
      </c>
      <c r="E93" s="23" t="s">
        <v>185</v>
      </c>
      <c r="F93" s="18"/>
      <c r="G93" s="13"/>
      <c r="H93" s="12">
        <f t="shared" si="3"/>
        <v>0</v>
      </c>
      <c r="I93" s="6">
        <v>22</v>
      </c>
      <c r="J93" s="4">
        <f t="shared" si="2"/>
        <v>0</v>
      </c>
      <c r="K93" s="7"/>
      <c r="L93" s="5">
        <f t="shared" si="4"/>
        <v>0</v>
      </c>
    </row>
    <row r="94" spans="1:12" ht="16.5">
      <c r="A94" s="26" t="s">
        <v>67</v>
      </c>
      <c r="B94" s="28">
        <v>20</v>
      </c>
      <c r="C94" s="17">
        <f>Outubro2017!C94-(F94)</f>
        <v>20</v>
      </c>
      <c r="D94" s="20" t="s">
        <v>3</v>
      </c>
      <c r="E94" s="23" t="s">
        <v>186</v>
      </c>
      <c r="F94" s="18"/>
      <c r="G94" s="15"/>
      <c r="H94" s="12">
        <f t="shared" si="3"/>
        <v>0</v>
      </c>
      <c r="I94" s="6">
        <v>37</v>
      </c>
      <c r="J94" s="4">
        <f t="shared" si="2"/>
        <v>0</v>
      </c>
      <c r="K94" s="7"/>
      <c r="L94" s="5">
        <f t="shared" si="4"/>
        <v>0</v>
      </c>
    </row>
    <row r="95" spans="1:12" ht="16.5">
      <c r="A95" s="26" t="s">
        <v>86</v>
      </c>
      <c r="B95" s="28">
        <v>20</v>
      </c>
      <c r="C95" s="17">
        <f>Outubro2017!C95-(F95)</f>
        <v>15</v>
      </c>
      <c r="D95" s="20" t="s">
        <v>3</v>
      </c>
      <c r="E95" s="23" t="s">
        <v>187</v>
      </c>
      <c r="F95" s="18"/>
      <c r="G95" s="15"/>
      <c r="H95" s="12">
        <f t="shared" si="3"/>
        <v>0</v>
      </c>
      <c r="I95" s="6">
        <v>50</v>
      </c>
      <c r="J95" s="4">
        <f t="shared" si="2"/>
        <v>0</v>
      </c>
      <c r="K95" s="7"/>
      <c r="L95" s="5">
        <f t="shared" si="4"/>
        <v>0</v>
      </c>
    </row>
    <row r="96" spans="1:12" ht="16.5">
      <c r="A96" s="26" t="s">
        <v>87</v>
      </c>
      <c r="B96" s="28">
        <v>20</v>
      </c>
      <c r="C96" s="17">
        <f>Outubro2017!C96-(F96)</f>
        <v>20</v>
      </c>
      <c r="D96" s="20" t="s">
        <v>3</v>
      </c>
      <c r="E96" s="23" t="s">
        <v>188</v>
      </c>
      <c r="F96" s="18"/>
      <c r="G96" s="15"/>
      <c r="H96" s="12">
        <f t="shared" si="3"/>
        <v>0</v>
      </c>
      <c r="I96" s="6">
        <v>18.2</v>
      </c>
      <c r="J96" s="4">
        <f t="shared" ref="J96:J108" si="5">F96*I96</f>
        <v>0</v>
      </c>
      <c r="K96" s="7"/>
      <c r="L96" s="5">
        <f t="shared" si="4"/>
        <v>0</v>
      </c>
    </row>
    <row r="97" spans="1:12" ht="16.5">
      <c r="A97" s="26" t="s">
        <v>88</v>
      </c>
      <c r="B97" s="28">
        <v>20</v>
      </c>
      <c r="C97" s="17">
        <f>Outubro2017!C97-(F97)</f>
        <v>20</v>
      </c>
      <c r="D97" s="20" t="s">
        <v>3</v>
      </c>
      <c r="E97" s="23" t="s">
        <v>189</v>
      </c>
      <c r="F97" s="18"/>
      <c r="G97" s="15"/>
      <c r="H97" s="12">
        <f t="shared" si="3"/>
        <v>0</v>
      </c>
      <c r="I97" s="6">
        <v>12.5</v>
      </c>
      <c r="J97" s="4">
        <f t="shared" si="5"/>
        <v>0</v>
      </c>
      <c r="K97" s="7"/>
      <c r="L97" s="5">
        <f t="shared" si="4"/>
        <v>0</v>
      </c>
    </row>
    <row r="98" spans="1:12" ht="16.5">
      <c r="A98" s="26" t="s">
        <v>89</v>
      </c>
      <c r="B98" s="28">
        <v>20</v>
      </c>
      <c r="C98" s="17">
        <f>Outubro2017!C98-(F98)</f>
        <v>20</v>
      </c>
      <c r="D98" s="20" t="s">
        <v>3</v>
      </c>
      <c r="E98" s="23" t="s">
        <v>190</v>
      </c>
      <c r="F98" s="18"/>
      <c r="G98" s="15"/>
      <c r="H98" s="12">
        <f t="shared" si="3"/>
        <v>0</v>
      </c>
      <c r="I98" s="6">
        <v>12.5</v>
      </c>
      <c r="J98" s="4">
        <f t="shared" si="5"/>
        <v>0</v>
      </c>
      <c r="K98" s="7"/>
      <c r="L98" s="5">
        <f t="shared" si="4"/>
        <v>0</v>
      </c>
    </row>
    <row r="99" spans="1:12" ht="16.5">
      <c r="A99" s="26" t="s">
        <v>90</v>
      </c>
      <c r="B99" s="28">
        <v>20</v>
      </c>
      <c r="C99" s="17">
        <f>Outubro2017!C99-(F99)</f>
        <v>20</v>
      </c>
      <c r="D99" s="20" t="s">
        <v>3</v>
      </c>
      <c r="E99" s="23" t="s">
        <v>191</v>
      </c>
      <c r="F99" s="18"/>
      <c r="G99" s="15"/>
      <c r="H99" s="12">
        <f t="shared" si="3"/>
        <v>0</v>
      </c>
      <c r="I99" s="6">
        <v>10.8</v>
      </c>
      <c r="J99" s="4">
        <f t="shared" si="5"/>
        <v>0</v>
      </c>
      <c r="K99" s="7"/>
      <c r="L99" s="5">
        <f t="shared" si="4"/>
        <v>0</v>
      </c>
    </row>
    <row r="100" spans="1:12" ht="16.5">
      <c r="A100" s="26" t="s">
        <v>91</v>
      </c>
      <c r="B100" s="28">
        <v>15</v>
      </c>
      <c r="C100" s="17">
        <f>Outubro2017!C100-(F100)</f>
        <v>15</v>
      </c>
      <c r="D100" s="20" t="s">
        <v>3</v>
      </c>
      <c r="E100" s="23" t="s">
        <v>192</v>
      </c>
      <c r="F100" s="18"/>
      <c r="G100" s="15"/>
      <c r="H100" s="12">
        <f t="shared" si="3"/>
        <v>0</v>
      </c>
      <c r="I100" s="6">
        <v>10.4</v>
      </c>
      <c r="J100" s="4">
        <f t="shared" si="5"/>
        <v>0</v>
      </c>
      <c r="K100" s="7"/>
      <c r="L100" s="5">
        <f t="shared" si="4"/>
        <v>0</v>
      </c>
    </row>
    <row r="101" spans="1:12" ht="16.5">
      <c r="A101" s="26" t="s">
        <v>68</v>
      </c>
      <c r="B101" s="28">
        <v>15</v>
      </c>
      <c r="C101" s="17">
        <f>Outubro2017!C101-(F101)</f>
        <v>15</v>
      </c>
      <c r="D101" s="20" t="s">
        <v>3</v>
      </c>
      <c r="E101" s="23" t="s">
        <v>193</v>
      </c>
      <c r="F101" s="18"/>
      <c r="G101" s="15"/>
      <c r="H101" s="12">
        <f t="shared" si="3"/>
        <v>0</v>
      </c>
      <c r="I101" s="6">
        <v>10.4</v>
      </c>
      <c r="J101" s="4">
        <f t="shared" si="5"/>
        <v>0</v>
      </c>
      <c r="K101" s="7"/>
      <c r="L101" s="5">
        <f t="shared" si="4"/>
        <v>0</v>
      </c>
    </row>
    <row r="102" spans="1:12" ht="16.5">
      <c r="A102" s="26" t="s">
        <v>92</v>
      </c>
      <c r="B102" s="28">
        <v>15</v>
      </c>
      <c r="C102" s="17">
        <f>Outubro2017!C102-(F102)</f>
        <v>15</v>
      </c>
      <c r="D102" s="20" t="s">
        <v>3</v>
      </c>
      <c r="E102" s="23" t="s">
        <v>194</v>
      </c>
      <c r="F102" s="18"/>
      <c r="G102" s="15"/>
      <c r="H102" s="12">
        <f t="shared" si="3"/>
        <v>0</v>
      </c>
      <c r="I102" s="6">
        <v>8.1</v>
      </c>
      <c r="J102" s="4">
        <f t="shared" si="5"/>
        <v>0</v>
      </c>
      <c r="K102" s="7"/>
      <c r="L102" s="5">
        <f t="shared" si="4"/>
        <v>0</v>
      </c>
    </row>
    <row r="103" spans="1:12" ht="16.5">
      <c r="A103" s="26" t="s">
        <v>93</v>
      </c>
      <c r="B103" s="28">
        <v>20</v>
      </c>
      <c r="C103" s="17">
        <f>Outubro2017!C103-(F103)</f>
        <v>20</v>
      </c>
      <c r="D103" s="20" t="s">
        <v>3</v>
      </c>
      <c r="E103" s="23" t="s">
        <v>195</v>
      </c>
      <c r="F103" s="18"/>
      <c r="G103" s="15"/>
      <c r="H103" s="12">
        <f t="shared" si="3"/>
        <v>0</v>
      </c>
      <c r="I103" s="6">
        <v>8.1</v>
      </c>
      <c r="J103" s="4">
        <f t="shared" si="5"/>
        <v>0</v>
      </c>
      <c r="K103" s="7"/>
      <c r="L103" s="5">
        <f t="shared" si="4"/>
        <v>0</v>
      </c>
    </row>
    <row r="104" spans="1:12" ht="16.5">
      <c r="A104" s="26" t="s">
        <v>94</v>
      </c>
      <c r="B104" s="28">
        <v>50</v>
      </c>
      <c r="C104" s="17">
        <f>Outubro2017!C104-(F104)</f>
        <v>50</v>
      </c>
      <c r="D104" s="20" t="s">
        <v>3</v>
      </c>
      <c r="E104" s="23" t="s">
        <v>196</v>
      </c>
      <c r="F104" s="18"/>
      <c r="G104" s="15"/>
      <c r="H104" s="12">
        <f t="shared" si="3"/>
        <v>0</v>
      </c>
      <c r="I104" s="6">
        <v>40</v>
      </c>
      <c r="J104" s="4">
        <f t="shared" si="5"/>
        <v>0</v>
      </c>
      <c r="K104" s="7"/>
      <c r="L104" s="5">
        <f t="shared" si="4"/>
        <v>0</v>
      </c>
    </row>
    <row r="105" spans="1:12" ht="16.5">
      <c r="A105" s="26" t="s">
        <v>95</v>
      </c>
      <c r="B105" s="28">
        <v>50</v>
      </c>
      <c r="C105" s="17">
        <f>Outubro2017!C105-(F105)</f>
        <v>50</v>
      </c>
      <c r="D105" s="20" t="s">
        <v>3</v>
      </c>
      <c r="E105" s="23" t="s">
        <v>197</v>
      </c>
      <c r="F105" s="18"/>
      <c r="G105" s="15"/>
      <c r="H105" s="12">
        <f t="shared" si="3"/>
        <v>0</v>
      </c>
      <c r="I105" s="6">
        <v>50.52</v>
      </c>
      <c r="J105" s="4">
        <f t="shared" si="5"/>
        <v>0</v>
      </c>
      <c r="K105" s="7"/>
      <c r="L105" s="5">
        <f t="shared" si="4"/>
        <v>0</v>
      </c>
    </row>
    <row r="106" spans="1:12" ht="16.5">
      <c r="A106" s="26" t="s">
        <v>96</v>
      </c>
      <c r="B106" s="28">
        <v>50</v>
      </c>
      <c r="C106" s="17">
        <f>Outubro2017!C106-(F106)</f>
        <v>50</v>
      </c>
      <c r="D106" s="20" t="s">
        <v>3</v>
      </c>
      <c r="E106" s="23" t="s">
        <v>198</v>
      </c>
      <c r="F106" s="18"/>
      <c r="G106" s="15"/>
      <c r="H106" s="12">
        <f t="shared" si="3"/>
        <v>0</v>
      </c>
      <c r="I106" s="6">
        <v>20.5</v>
      </c>
      <c r="J106" s="4">
        <f t="shared" si="5"/>
        <v>0</v>
      </c>
      <c r="K106" s="7"/>
      <c r="L106" s="5">
        <f t="shared" si="4"/>
        <v>0</v>
      </c>
    </row>
    <row r="107" spans="1:12" ht="16.5">
      <c r="A107" s="26" t="s">
        <v>97</v>
      </c>
      <c r="B107" s="28">
        <v>150</v>
      </c>
      <c r="C107" s="17">
        <f>Outubro2017!C107-(F107)</f>
        <v>150</v>
      </c>
      <c r="D107" s="20" t="s">
        <v>3</v>
      </c>
      <c r="E107" s="23" t="s">
        <v>199</v>
      </c>
      <c r="F107" s="18"/>
      <c r="G107" s="15"/>
      <c r="H107" s="12">
        <f t="shared" si="3"/>
        <v>0</v>
      </c>
      <c r="I107" s="6">
        <v>0.12</v>
      </c>
      <c r="J107" s="4">
        <f t="shared" si="5"/>
        <v>0</v>
      </c>
      <c r="K107" s="7"/>
      <c r="L107" s="5">
        <f t="shared" si="4"/>
        <v>0</v>
      </c>
    </row>
    <row r="108" spans="1:12" ht="17.25" thickBot="1">
      <c r="A108" s="29" t="s">
        <v>98</v>
      </c>
      <c r="B108" s="30">
        <v>150</v>
      </c>
      <c r="C108" s="17">
        <f>Outubro2017!C108-(F108)</f>
        <v>150</v>
      </c>
      <c r="D108" s="20" t="s">
        <v>3</v>
      </c>
      <c r="E108" s="25" t="s">
        <v>200</v>
      </c>
      <c r="F108" s="46"/>
      <c r="G108" s="16"/>
      <c r="H108" s="12">
        <f t="shared" si="3"/>
        <v>0</v>
      </c>
      <c r="I108" s="9">
        <v>0.13</v>
      </c>
      <c r="J108" s="4">
        <f t="shared" si="5"/>
        <v>0</v>
      </c>
      <c r="K108" s="10"/>
      <c r="L108" s="5">
        <f>F108*K108</f>
        <v>0</v>
      </c>
    </row>
    <row r="109" spans="1:12" ht="17.25" thickBot="1">
      <c r="A109" s="76" t="s">
        <v>69</v>
      </c>
      <c r="B109" s="77"/>
      <c r="C109" s="77"/>
      <c r="D109" s="77"/>
      <c r="E109" s="77"/>
      <c r="F109" s="78"/>
      <c r="G109" s="79">
        <f>SUM(H10:H108)</f>
        <v>4766.1000000000004</v>
      </c>
      <c r="H109" s="80"/>
      <c r="I109" s="81">
        <f>SUM(J10:J108)</f>
        <v>0</v>
      </c>
      <c r="J109" s="82"/>
      <c r="K109" s="83">
        <f>SUM(L10:L108)</f>
        <v>3831.6799999999994</v>
      </c>
      <c r="L109" s="84"/>
    </row>
  </sheetData>
  <mergeCells count="23">
    <mergeCell ref="A1:L1"/>
    <mergeCell ref="A2:L2"/>
    <mergeCell ref="A3:L3"/>
    <mergeCell ref="A4:L4"/>
    <mergeCell ref="A7:A9"/>
    <mergeCell ref="B7:B9"/>
    <mergeCell ref="C7:C9"/>
    <mergeCell ref="D7:D9"/>
    <mergeCell ref="E7:E9"/>
    <mergeCell ref="F7:F9"/>
    <mergeCell ref="A109:F109"/>
    <mergeCell ref="G109:H109"/>
    <mergeCell ref="I109:J109"/>
    <mergeCell ref="K109:L109"/>
    <mergeCell ref="G7:H7"/>
    <mergeCell ref="I7:J7"/>
    <mergeCell ref="K7:L7"/>
    <mergeCell ref="G8:G9"/>
    <mergeCell ref="H8:H9"/>
    <mergeCell ref="I8:I9"/>
    <mergeCell ref="J8:J9"/>
    <mergeCell ref="K8:K9"/>
    <mergeCell ref="L8:L9"/>
  </mergeCells>
  <conditionalFormatting sqref="C10:C108">
    <cfRule type="cellIs" dxfId="1" priority="1" operator="lessThanOrEqual">
      <formula>0</formula>
    </cfRule>
    <cfRule type="cellIs" dxfId="0" priority="2" operator="lessThan">
      <formula>0</formula>
    </cfRule>
  </conditionalFormatting>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dimension ref="A1:G190"/>
  <sheetViews>
    <sheetView tabSelected="1" zoomScaleSheetLayoutView="40" workbookViewId="0">
      <selection activeCell="I12" sqref="I12"/>
    </sheetView>
  </sheetViews>
  <sheetFormatPr defaultRowHeight="99" customHeight="1"/>
  <cols>
    <col min="1" max="1" width="7" style="48" customWidth="1"/>
    <col min="2" max="2" width="9.5703125" style="48" bestFit="1" customWidth="1"/>
    <col min="3" max="3" width="6.5703125" style="48" bestFit="1" customWidth="1"/>
    <col min="4" max="4" width="74.42578125" style="48" customWidth="1"/>
    <col min="5" max="5" width="12.5703125" style="48" customWidth="1"/>
    <col min="6" max="6" width="13.5703125" style="48" customWidth="1"/>
    <col min="7" max="16384" width="9.140625" style="48"/>
  </cols>
  <sheetData>
    <row r="1" spans="1:7" ht="25.5" customHeight="1">
      <c r="A1" s="105" t="s">
        <v>439</v>
      </c>
      <c r="B1" s="105"/>
      <c r="C1" s="105"/>
      <c r="D1" s="105"/>
      <c r="E1" s="105"/>
      <c r="F1" s="105"/>
    </row>
    <row r="2" spans="1:7" ht="18.75" customHeight="1">
      <c r="A2" s="105" t="s">
        <v>440</v>
      </c>
      <c r="B2" s="105"/>
      <c r="C2" s="105"/>
      <c r="D2" s="105"/>
      <c r="E2" s="105"/>
      <c r="F2" s="105"/>
    </row>
    <row r="3" spans="1:7" ht="25.5" customHeight="1">
      <c r="A3" s="104" t="s">
        <v>443</v>
      </c>
      <c r="B3" s="104"/>
      <c r="C3" s="104"/>
      <c r="D3" s="104"/>
      <c r="E3" s="104"/>
      <c r="F3" s="104"/>
    </row>
    <row r="4" spans="1:7" ht="12" customHeight="1">
      <c r="A4" s="106"/>
      <c r="B4" s="106"/>
      <c r="C4" s="106"/>
      <c r="D4" s="106"/>
      <c r="E4" s="106"/>
      <c r="F4" s="106"/>
    </row>
    <row r="5" spans="1:7" ht="18" customHeight="1">
      <c r="A5" s="103" t="s">
        <v>444</v>
      </c>
      <c r="B5" s="103"/>
      <c r="C5" s="103"/>
      <c r="D5" s="103"/>
      <c r="E5" s="103"/>
      <c r="F5" s="103"/>
    </row>
    <row r="6" spans="1:7" ht="18" customHeight="1">
      <c r="A6" s="103" t="s">
        <v>445</v>
      </c>
      <c r="B6" s="103"/>
      <c r="C6" s="103"/>
      <c r="D6" s="103"/>
      <c r="E6" s="103"/>
      <c r="F6" s="103"/>
    </row>
    <row r="7" spans="1:7" ht="18" customHeight="1">
      <c r="A7" s="103" t="s">
        <v>446</v>
      </c>
      <c r="B7" s="103"/>
      <c r="C7" s="103"/>
      <c r="D7" s="103"/>
      <c r="E7" s="103"/>
      <c r="F7" s="103"/>
    </row>
    <row r="8" spans="1:7" ht="15.75" customHeight="1">
      <c r="A8" s="49"/>
      <c r="B8" s="49"/>
      <c r="C8" s="49"/>
      <c r="D8" s="49"/>
      <c r="E8" s="49"/>
      <c r="F8" s="49"/>
    </row>
    <row r="9" spans="1:7" ht="18" customHeight="1">
      <c r="A9" s="50" t="s">
        <v>2</v>
      </c>
      <c r="B9" s="50" t="s">
        <v>205</v>
      </c>
      <c r="C9" s="50" t="s">
        <v>3</v>
      </c>
      <c r="D9" s="50" t="s">
        <v>4</v>
      </c>
      <c r="E9" s="51" t="s">
        <v>441</v>
      </c>
      <c r="F9" s="51" t="s">
        <v>69</v>
      </c>
      <c r="G9" s="52"/>
    </row>
    <row r="10" spans="1:7" ht="18" customHeight="1">
      <c r="A10" s="53" t="s">
        <v>5</v>
      </c>
      <c r="B10" s="54">
        <v>2418</v>
      </c>
      <c r="C10" s="55" t="s">
        <v>206</v>
      </c>
      <c r="D10" s="56" t="s">
        <v>207</v>
      </c>
      <c r="E10" s="57"/>
      <c r="F10" s="57"/>
    </row>
    <row r="11" spans="1:7" ht="18" customHeight="1">
      <c r="A11" s="53" t="s">
        <v>6</v>
      </c>
      <c r="B11" s="54">
        <v>2998</v>
      </c>
      <c r="C11" s="55" t="s">
        <v>206</v>
      </c>
      <c r="D11" s="56" t="s">
        <v>208</v>
      </c>
      <c r="E11" s="57"/>
      <c r="F11" s="57"/>
    </row>
    <row r="12" spans="1:7" ht="18" customHeight="1">
      <c r="A12" s="53" t="s">
        <v>7</v>
      </c>
      <c r="B12" s="54">
        <v>2468</v>
      </c>
      <c r="C12" s="55" t="s">
        <v>206</v>
      </c>
      <c r="D12" s="56" t="s">
        <v>209</v>
      </c>
      <c r="E12" s="57"/>
      <c r="F12" s="57"/>
    </row>
    <row r="13" spans="1:7" ht="36.75" customHeight="1">
      <c r="A13" s="53" t="s">
        <v>8</v>
      </c>
      <c r="B13" s="54">
        <v>104</v>
      </c>
      <c r="C13" s="55" t="s">
        <v>206</v>
      </c>
      <c r="D13" s="56" t="s">
        <v>210</v>
      </c>
      <c r="E13" s="57"/>
      <c r="F13" s="57"/>
    </row>
    <row r="14" spans="1:7" ht="47.25">
      <c r="A14" s="53" t="s">
        <v>9</v>
      </c>
      <c r="B14" s="54">
        <v>104</v>
      </c>
      <c r="C14" s="55" t="s">
        <v>206</v>
      </c>
      <c r="D14" s="56" t="s">
        <v>211</v>
      </c>
      <c r="E14" s="57"/>
      <c r="F14" s="57"/>
    </row>
    <row r="15" spans="1:7" ht="47.25">
      <c r="A15" s="53" t="s">
        <v>10</v>
      </c>
      <c r="B15" s="54">
        <v>104</v>
      </c>
      <c r="C15" s="55" t="s">
        <v>206</v>
      </c>
      <c r="D15" s="56" t="s">
        <v>212</v>
      </c>
      <c r="E15" s="57"/>
      <c r="F15" s="57"/>
    </row>
    <row r="16" spans="1:7" ht="18" customHeight="1">
      <c r="A16" s="53" t="s">
        <v>11</v>
      </c>
      <c r="B16" s="54">
        <v>330</v>
      </c>
      <c r="C16" s="55" t="s">
        <v>206</v>
      </c>
      <c r="D16" s="56" t="s">
        <v>213</v>
      </c>
      <c r="E16" s="57"/>
      <c r="F16" s="57"/>
    </row>
    <row r="17" spans="1:6" ht="18" customHeight="1">
      <c r="A17" s="53" t="s">
        <v>12</v>
      </c>
      <c r="B17" s="54">
        <v>26</v>
      </c>
      <c r="C17" s="55" t="s">
        <v>206</v>
      </c>
      <c r="D17" s="58" t="s">
        <v>214</v>
      </c>
      <c r="E17" s="57"/>
      <c r="F17" s="57"/>
    </row>
    <row r="18" spans="1:6" ht="18" customHeight="1">
      <c r="A18" s="53" t="s">
        <v>13</v>
      </c>
      <c r="B18" s="54">
        <v>828</v>
      </c>
      <c r="C18" s="55" t="s">
        <v>206</v>
      </c>
      <c r="D18" s="55" t="s">
        <v>215</v>
      </c>
      <c r="E18" s="57"/>
      <c r="F18" s="57"/>
    </row>
    <row r="19" spans="1:6" ht="18" customHeight="1">
      <c r="A19" s="53" t="s">
        <v>14</v>
      </c>
      <c r="B19" s="54">
        <v>788</v>
      </c>
      <c r="C19" s="55" t="s">
        <v>206</v>
      </c>
      <c r="D19" s="55" t="s">
        <v>216</v>
      </c>
      <c r="E19" s="57"/>
      <c r="F19" s="57"/>
    </row>
    <row r="20" spans="1:6" ht="31.5">
      <c r="A20" s="53" t="s">
        <v>15</v>
      </c>
      <c r="B20" s="54">
        <v>85</v>
      </c>
      <c r="C20" s="55" t="s">
        <v>206</v>
      </c>
      <c r="D20" s="56" t="s">
        <v>217</v>
      </c>
      <c r="E20" s="57"/>
      <c r="F20" s="57"/>
    </row>
    <row r="21" spans="1:6" ht="31.5">
      <c r="A21" s="53" t="s">
        <v>16</v>
      </c>
      <c r="B21" s="54">
        <v>1797</v>
      </c>
      <c r="C21" s="55" t="s">
        <v>206</v>
      </c>
      <c r="D21" s="56" t="s">
        <v>218</v>
      </c>
      <c r="E21" s="57"/>
      <c r="F21" s="57"/>
    </row>
    <row r="22" spans="1:6" ht="31.5">
      <c r="A22" s="53" t="s">
        <v>17</v>
      </c>
      <c r="B22" s="54">
        <v>797</v>
      </c>
      <c r="C22" s="55" t="s">
        <v>206</v>
      </c>
      <c r="D22" s="56" t="s">
        <v>219</v>
      </c>
      <c r="E22" s="57"/>
      <c r="F22" s="57"/>
    </row>
    <row r="23" spans="1:6" ht="31.5">
      <c r="A23" s="53" t="s">
        <v>18</v>
      </c>
      <c r="B23" s="54">
        <v>1777</v>
      </c>
      <c r="C23" s="55" t="s">
        <v>206</v>
      </c>
      <c r="D23" s="56" t="s">
        <v>220</v>
      </c>
      <c r="E23" s="57"/>
      <c r="F23" s="57"/>
    </row>
    <row r="24" spans="1:6" ht="31.5">
      <c r="A24" s="53" t="s">
        <v>19</v>
      </c>
      <c r="B24" s="54">
        <v>830</v>
      </c>
      <c r="C24" s="55" t="s">
        <v>206</v>
      </c>
      <c r="D24" s="55" t="s">
        <v>221</v>
      </c>
      <c r="E24" s="57"/>
      <c r="F24" s="57"/>
    </row>
    <row r="25" spans="1:6" ht="31.5">
      <c r="A25" s="53" t="s">
        <v>20</v>
      </c>
      <c r="B25" s="54">
        <v>1970</v>
      </c>
      <c r="C25" s="55" t="s">
        <v>206</v>
      </c>
      <c r="D25" s="55" t="s">
        <v>222</v>
      </c>
      <c r="E25" s="57"/>
      <c r="F25" s="57"/>
    </row>
    <row r="26" spans="1:6" ht="18" customHeight="1">
      <c r="A26" s="53" t="s">
        <v>21</v>
      </c>
      <c r="B26" s="54">
        <v>2585</v>
      </c>
      <c r="C26" s="55" t="s">
        <v>223</v>
      </c>
      <c r="D26" s="55" t="s">
        <v>224</v>
      </c>
      <c r="E26" s="57"/>
      <c r="F26" s="57"/>
    </row>
    <row r="27" spans="1:6" ht="18" customHeight="1">
      <c r="A27" s="53" t="s">
        <v>22</v>
      </c>
      <c r="B27" s="54">
        <v>5180</v>
      </c>
      <c r="C27" s="55" t="s">
        <v>223</v>
      </c>
      <c r="D27" s="55" t="s">
        <v>225</v>
      </c>
      <c r="E27" s="57"/>
      <c r="F27" s="57"/>
    </row>
    <row r="28" spans="1:6" ht="18" customHeight="1">
      <c r="A28" s="53" t="s">
        <v>23</v>
      </c>
      <c r="B28" s="54">
        <v>5290</v>
      </c>
      <c r="C28" s="55" t="s">
        <v>223</v>
      </c>
      <c r="D28" s="55" t="s">
        <v>226</v>
      </c>
      <c r="E28" s="57"/>
      <c r="F28" s="57"/>
    </row>
    <row r="29" spans="1:6" ht="18" customHeight="1">
      <c r="A29" s="53" t="s">
        <v>24</v>
      </c>
      <c r="B29" s="54">
        <v>5200</v>
      </c>
      <c r="C29" s="55" t="s">
        <v>223</v>
      </c>
      <c r="D29" s="55" t="s">
        <v>227</v>
      </c>
      <c r="E29" s="57"/>
      <c r="F29" s="57"/>
    </row>
    <row r="30" spans="1:6" ht="18" customHeight="1">
      <c r="A30" s="53" t="s">
        <v>25</v>
      </c>
      <c r="B30" s="54">
        <v>6690</v>
      </c>
      <c r="C30" s="55" t="s">
        <v>223</v>
      </c>
      <c r="D30" s="56" t="s">
        <v>228</v>
      </c>
      <c r="E30" s="57"/>
      <c r="F30" s="57"/>
    </row>
    <row r="31" spans="1:6" ht="18" customHeight="1">
      <c r="A31" s="53" t="s">
        <v>26</v>
      </c>
      <c r="B31" s="54">
        <v>6990</v>
      </c>
      <c r="C31" s="55" t="s">
        <v>223</v>
      </c>
      <c r="D31" s="55" t="s">
        <v>229</v>
      </c>
      <c r="E31" s="57"/>
      <c r="F31" s="57"/>
    </row>
    <row r="32" spans="1:6" ht="78.75">
      <c r="A32" s="53" t="s">
        <v>27</v>
      </c>
      <c r="B32" s="54">
        <v>92</v>
      </c>
      <c r="C32" s="55" t="s">
        <v>206</v>
      </c>
      <c r="D32" s="55" t="s">
        <v>230</v>
      </c>
      <c r="E32" s="57"/>
      <c r="F32" s="57"/>
    </row>
    <row r="33" spans="1:6" ht="31.5">
      <c r="A33" s="53" t="s">
        <v>28</v>
      </c>
      <c r="B33" s="54">
        <v>453</v>
      </c>
      <c r="C33" s="55" t="s">
        <v>206</v>
      </c>
      <c r="D33" s="55" t="s">
        <v>231</v>
      </c>
      <c r="E33" s="57"/>
      <c r="F33" s="57"/>
    </row>
    <row r="34" spans="1:6" ht="47.25">
      <c r="A34" s="53" t="s">
        <v>29</v>
      </c>
      <c r="B34" s="54">
        <v>70</v>
      </c>
      <c r="C34" s="55" t="s">
        <v>206</v>
      </c>
      <c r="D34" s="55" t="s">
        <v>232</v>
      </c>
      <c r="E34" s="57"/>
      <c r="F34" s="57"/>
    </row>
    <row r="35" spans="1:6" ht="47.25">
      <c r="A35" s="53" t="s">
        <v>30</v>
      </c>
      <c r="B35" s="54">
        <v>85</v>
      </c>
      <c r="C35" s="55" t="s">
        <v>206</v>
      </c>
      <c r="D35" s="56" t="s">
        <v>233</v>
      </c>
      <c r="E35" s="57"/>
      <c r="F35" s="57"/>
    </row>
    <row r="36" spans="1:6" ht="18" customHeight="1">
      <c r="A36" s="53" t="s">
        <v>31</v>
      </c>
      <c r="B36" s="54">
        <v>25</v>
      </c>
      <c r="C36" s="55" t="s">
        <v>206</v>
      </c>
      <c r="D36" s="56" t="s">
        <v>234</v>
      </c>
      <c r="E36" s="57"/>
      <c r="F36" s="57"/>
    </row>
    <row r="37" spans="1:6" ht="18" customHeight="1">
      <c r="A37" s="53" t="s">
        <v>32</v>
      </c>
      <c r="B37" s="54">
        <v>30</v>
      </c>
      <c r="C37" s="55" t="s">
        <v>206</v>
      </c>
      <c r="D37" s="56" t="s">
        <v>235</v>
      </c>
      <c r="E37" s="57"/>
      <c r="F37" s="57"/>
    </row>
    <row r="38" spans="1:6" ht="47.25">
      <c r="A38" s="53" t="s">
        <v>33</v>
      </c>
      <c r="B38" s="54">
        <v>21</v>
      </c>
      <c r="C38" s="55" t="s">
        <v>206</v>
      </c>
      <c r="D38" s="55" t="s">
        <v>236</v>
      </c>
      <c r="E38" s="57"/>
      <c r="F38" s="57"/>
    </row>
    <row r="39" spans="1:6" ht="18" customHeight="1">
      <c r="A39" s="53" t="s">
        <v>34</v>
      </c>
      <c r="B39" s="54">
        <v>610</v>
      </c>
      <c r="C39" s="55" t="s">
        <v>206</v>
      </c>
      <c r="D39" s="56" t="s">
        <v>237</v>
      </c>
      <c r="E39" s="57"/>
      <c r="F39" s="57"/>
    </row>
    <row r="40" spans="1:6" ht="18" customHeight="1">
      <c r="A40" s="53" t="s">
        <v>35</v>
      </c>
      <c r="B40" s="54">
        <v>610</v>
      </c>
      <c r="C40" s="55" t="s">
        <v>206</v>
      </c>
      <c r="D40" s="56" t="s">
        <v>238</v>
      </c>
      <c r="E40" s="57"/>
      <c r="F40" s="57"/>
    </row>
    <row r="41" spans="1:6" ht="18" customHeight="1">
      <c r="A41" s="53" t="s">
        <v>36</v>
      </c>
      <c r="B41" s="54">
        <v>210</v>
      </c>
      <c r="C41" s="55" t="s">
        <v>206</v>
      </c>
      <c r="D41" s="56" t="s">
        <v>239</v>
      </c>
      <c r="E41" s="57"/>
      <c r="F41" s="57"/>
    </row>
    <row r="42" spans="1:6" ht="63">
      <c r="A42" s="53" t="s">
        <v>37</v>
      </c>
      <c r="B42" s="54">
        <v>110</v>
      </c>
      <c r="C42" s="55" t="s">
        <v>206</v>
      </c>
      <c r="D42" s="56" t="s">
        <v>240</v>
      </c>
      <c r="E42" s="57"/>
      <c r="F42" s="57"/>
    </row>
    <row r="43" spans="1:6" ht="18" customHeight="1">
      <c r="A43" s="53" t="s">
        <v>38</v>
      </c>
      <c r="B43" s="54">
        <v>180</v>
      </c>
      <c r="C43" s="55" t="s">
        <v>206</v>
      </c>
      <c r="D43" s="56" t="s">
        <v>241</v>
      </c>
      <c r="E43" s="57"/>
      <c r="F43" s="57"/>
    </row>
    <row r="44" spans="1:6" ht="18" customHeight="1">
      <c r="A44" s="53" t="s">
        <v>39</v>
      </c>
      <c r="B44" s="54">
        <v>180</v>
      </c>
      <c r="C44" s="55" t="s">
        <v>206</v>
      </c>
      <c r="D44" s="56" t="s">
        <v>242</v>
      </c>
      <c r="E44" s="57"/>
      <c r="F44" s="57"/>
    </row>
    <row r="45" spans="1:6" ht="18" customHeight="1">
      <c r="A45" s="53" t="s">
        <v>40</v>
      </c>
      <c r="B45" s="54">
        <v>180</v>
      </c>
      <c r="C45" s="55" t="s">
        <v>206</v>
      </c>
      <c r="D45" s="56" t="s">
        <v>243</v>
      </c>
      <c r="E45" s="57"/>
      <c r="F45" s="57"/>
    </row>
    <row r="46" spans="1:6" ht="18" customHeight="1">
      <c r="A46" s="53" t="s">
        <v>41</v>
      </c>
      <c r="B46" s="54">
        <v>180</v>
      </c>
      <c r="C46" s="55" t="s">
        <v>206</v>
      </c>
      <c r="D46" s="56" t="s">
        <v>244</v>
      </c>
      <c r="E46" s="57"/>
      <c r="F46" s="57"/>
    </row>
    <row r="47" spans="1:6" ht="18" customHeight="1">
      <c r="A47" s="53" t="s">
        <v>42</v>
      </c>
      <c r="B47" s="59">
        <v>190</v>
      </c>
      <c r="C47" s="55" t="s">
        <v>206</v>
      </c>
      <c r="D47" s="56" t="s">
        <v>245</v>
      </c>
      <c r="E47" s="57"/>
      <c r="F47" s="57"/>
    </row>
    <row r="48" spans="1:6" ht="18" customHeight="1">
      <c r="A48" s="53" t="s">
        <v>43</v>
      </c>
      <c r="B48" s="59">
        <v>180</v>
      </c>
      <c r="C48" s="55" t="s">
        <v>206</v>
      </c>
      <c r="D48" s="56" t="s">
        <v>246</v>
      </c>
      <c r="E48" s="57"/>
      <c r="F48" s="57"/>
    </row>
    <row r="49" spans="1:6" ht="18" customHeight="1">
      <c r="A49" s="53" t="s">
        <v>44</v>
      </c>
      <c r="B49" s="59">
        <v>180</v>
      </c>
      <c r="C49" s="55" t="s">
        <v>206</v>
      </c>
      <c r="D49" s="56" t="s">
        <v>247</v>
      </c>
      <c r="E49" s="57"/>
      <c r="F49" s="57"/>
    </row>
    <row r="50" spans="1:6" ht="18" customHeight="1">
      <c r="A50" s="53" t="s">
        <v>45</v>
      </c>
      <c r="B50" s="59">
        <v>40</v>
      </c>
      <c r="C50" s="55" t="s">
        <v>206</v>
      </c>
      <c r="D50" s="56" t="s">
        <v>442</v>
      </c>
      <c r="E50" s="57"/>
      <c r="F50" s="57"/>
    </row>
    <row r="51" spans="1:6" ht="47.25">
      <c r="A51" s="53" t="s">
        <v>46</v>
      </c>
      <c r="B51" s="59">
        <v>143</v>
      </c>
      <c r="C51" s="55" t="s">
        <v>206</v>
      </c>
      <c r="D51" s="60" t="s">
        <v>248</v>
      </c>
      <c r="E51" s="57"/>
      <c r="F51" s="57"/>
    </row>
    <row r="52" spans="1:6" ht="63">
      <c r="A52" s="53" t="s">
        <v>47</v>
      </c>
      <c r="B52" s="59">
        <v>208</v>
      </c>
      <c r="C52" s="55" t="s">
        <v>206</v>
      </c>
      <c r="D52" s="56" t="s">
        <v>249</v>
      </c>
      <c r="E52" s="57"/>
      <c r="F52" s="57"/>
    </row>
    <row r="53" spans="1:6" ht="63">
      <c r="A53" s="53" t="s">
        <v>48</v>
      </c>
      <c r="B53" s="59">
        <v>258</v>
      </c>
      <c r="C53" s="55" t="s">
        <v>206</v>
      </c>
      <c r="D53" s="56" t="s">
        <v>250</v>
      </c>
      <c r="E53" s="57"/>
      <c r="F53" s="57"/>
    </row>
    <row r="54" spans="1:6" ht="63">
      <c r="A54" s="53" t="s">
        <v>49</v>
      </c>
      <c r="B54" s="59">
        <v>458</v>
      </c>
      <c r="C54" s="55" t="s">
        <v>206</v>
      </c>
      <c r="D54" s="56" t="s">
        <v>251</v>
      </c>
      <c r="E54" s="57"/>
      <c r="F54" s="57"/>
    </row>
    <row r="55" spans="1:6" ht="78.75">
      <c r="A55" s="53" t="s">
        <v>50</v>
      </c>
      <c r="B55" s="59">
        <v>298</v>
      </c>
      <c r="C55" s="55" t="s">
        <v>206</v>
      </c>
      <c r="D55" s="56" t="s">
        <v>252</v>
      </c>
      <c r="E55" s="57"/>
      <c r="F55" s="57"/>
    </row>
    <row r="56" spans="1:6" ht="70.5" customHeight="1">
      <c r="A56" s="53" t="s">
        <v>51</v>
      </c>
      <c r="B56" s="59">
        <v>258</v>
      </c>
      <c r="C56" s="55" t="s">
        <v>206</v>
      </c>
      <c r="D56" s="60" t="s">
        <v>253</v>
      </c>
      <c r="E56" s="57"/>
      <c r="F56" s="57"/>
    </row>
    <row r="57" spans="1:6" ht="78.75">
      <c r="A57" s="53" t="s">
        <v>52</v>
      </c>
      <c r="B57" s="59">
        <v>478</v>
      </c>
      <c r="C57" s="55" t="s">
        <v>206</v>
      </c>
      <c r="D57" s="60" t="s">
        <v>254</v>
      </c>
      <c r="E57" s="57"/>
      <c r="F57" s="57"/>
    </row>
    <row r="58" spans="1:6" ht="18" customHeight="1">
      <c r="A58" s="53" t="s">
        <v>53</v>
      </c>
      <c r="B58" s="59">
        <v>660</v>
      </c>
      <c r="C58" s="55" t="s">
        <v>223</v>
      </c>
      <c r="D58" s="56" t="s">
        <v>255</v>
      </c>
      <c r="E58" s="57"/>
      <c r="F58" s="57"/>
    </row>
    <row r="59" spans="1:6" ht="18" customHeight="1">
      <c r="A59" s="53" t="s">
        <v>54</v>
      </c>
      <c r="B59" s="59">
        <v>730</v>
      </c>
      <c r="C59" s="55" t="s">
        <v>223</v>
      </c>
      <c r="D59" s="56" t="s">
        <v>256</v>
      </c>
      <c r="E59" s="57"/>
      <c r="F59" s="57"/>
    </row>
    <row r="60" spans="1:6" ht="18" customHeight="1">
      <c r="A60" s="53" t="s">
        <v>55</v>
      </c>
      <c r="B60" s="59">
        <v>271</v>
      </c>
      <c r="C60" s="55" t="s">
        <v>206</v>
      </c>
      <c r="D60" s="55" t="s">
        <v>257</v>
      </c>
      <c r="E60" s="57"/>
      <c r="F60" s="57"/>
    </row>
    <row r="61" spans="1:6" ht="18" customHeight="1">
      <c r="A61" s="53" t="s">
        <v>56</v>
      </c>
      <c r="B61" s="59">
        <v>462</v>
      </c>
      <c r="C61" s="55" t="s">
        <v>206</v>
      </c>
      <c r="D61" s="55" t="s">
        <v>258</v>
      </c>
      <c r="E61" s="57"/>
      <c r="F61" s="57"/>
    </row>
    <row r="62" spans="1:6" ht="18" customHeight="1">
      <c r="A62" s="53" t="s">
        <v>57</v>
      </c>
      <c r="B62" s="59">
        <v>263</v>
      </c>
      <c r="C62" s="55" t="s">
        <v>206</v>
      </c>
      <c r="D62" s="55" t="s">
        <v>259</v>
      </c>
      <c r="E62" s="57"/>
      <c r="F62" s="57"/>
    </row>
    <row r="63" spans="1:6" ht="18" customHeight="1">
      <c r="A63" s="53" t="s">
        <v>58</v>
      </c>
      <c r="B63" s="59">
        <v>247</v>
      </c>
      <c r="C63" s="55" t="s">
        <v>206</v>
      </c>
      <c r="D63" s="55" t="s">
        <v>260</v>
      </c>
      <c r="E63" s="57"/>
      <c r="F63" s="57"/>
    </row>
    <row r="64" spans="1:6" ht="18" customHeight="1">
      <c r="A64" s="53" t="s">
        <v>59</v>
      </c>
      <c r="B64" s="59">
        <v>455</v>
      </c>
      <c r="C64" s="55" t="s">
        <v>206</v>
      </c>
      <c r="D64" s="55" t="s">
        <v>261</v>
      </c>
      <c r="E64" s="57"/>
      <c r="F64" s="57"/>
    </row>
    <row r="65" spans="1:6" ht="18" customHeight="1">
      <c r="A65" s="53" t="s">
        <v>60</v>
      </c>
      <c r="B65" s="59">
        <v>452</v>
      </c>
      <c r="C65" s="55" t="s">
        <v>206</v>
      </c>
      <c r="D65" s="55" t="s">
        <v>262</v>
      </c>
      <c r="E65" s="57"/>
      <c r="F65" s="57"/>
    </row>
    <row r="66" spans="1:6" ht="18" customHeight="1">
      <c r="A66" s="53" t="s">
        <v>61</v>
      </c>
      <c r="B66" s="59">
        <v>260</v>
      </c>
      <c r="C66" s="55" t="s">
        <v>206</v>
      </c>
      <c r="D66" s="55" t="s">
        <v>263</v>
      </c>
      <c r="E66" s="57"/>
      <c r="F66" s="57"/>
    </row>
    <row r="67" spans="1:6" ht="18" customHeight="1">
      <c r="A67" s="53" t="s">
        <v>62</v>
      </c>
      <c r="B67" s="59">
        <v>275</v>
      </c>
      <c r="C67" s="55" t="s">
        <v>206</v>
      </c>
      <c r="D67" s="55" t="s">
        <v>264</v>
      </c>
      <c r="E67" s="57"/>
      <c r="F67" s="57"/>
    </row>
    <row r="68" spans="1:6" ht="18" customHeight="1">
      <c r="A68" s="53" t="s">
        <v>63</v>
      </c>
      <c r="B68" s="59">
        <v>272</v>
      </c>
      <c r="C68" s="55" t="s">
        <v>206</v>
      </c>
      <c r="D68" s="55" t="s">
        <v>265</v>
      </c>
      <c r="E68" s="57"/>
      <c r="F68" s="57"/>
    </row>
    <row r="69" spans="1:6" ht="18" customHeight="1">
      <c r="A69" s="53" t="s">
        <v>64</v>
      </c>
      <c r="B69" s="59">
        <v>247</v>
      </c>
      <c r="C69" s="55" t="s">
        <v>206</v>
      </c>
      <c r="D69" s="55" t="s">
        <v>266</v>
      </c>
      <c r="E69" s="57"/>
      <c r="F69" s="57"/>
    </row>
    <row r="70" spans="1:6" ht="31.5">
      <c r="A70" s="53" t="s">
        <v>65</v>
      </c>
      <c r="B70" s="59">
        <v>16</v>
      </c>
      <c r="C70" s="55" t="s">
        <v>206</v>
      </c>
      <c r="D70" s="56" t="s">
        <v>267</v>
      </c>
      <c r="E70" s="57"/>
      <c r="F70" s="57"/>
    </row>
    <row r="71" spans="1:6" ht="18" customHeight="1">
      <c r="A71" s="53" t="s">
        <v>72</v>
      </c>
      <c r="B71" s="59">
        <v>9</v>
      </c>
      <c r="C71" s="55" t="s">
        <v>206</v>
      </c>
      <c r="D71" s="56" t="s">
        <v>268</v>
      </c>
      <c r="E71" s="57"/>
      <c r="F71" s="57"/>
    </row>
    <row r="72" spans="1:6" ht="18" customHeight="1">
      <c r="A72" s="53" t="s">
        <v>73</v>
      </c>
      <c r="B72" s="59">
        <v>10</v>
      </c>
      <c r="C72" s="55" t="s">
        <v>206</v>
      </c>
      <c r="D72" s="56" t="s">
        <v>269</v>
      </c>
      <c r="E72" s="57"/>
      <c r="F72" s="57"/>
    </row>
    <row r="73" spans="1:6" ht="78.75">
      <c r="A73" s="53" t="s">
        <v>74</v>
      </c>
      <c r="B73" s="59">
        <v>493</v>
      </c>
      <c r="C73" s="55" t="s">
        <v>206</v>
      </c>
      <c r="D73" s="53" t="s">
        <v>270</v>
      </c>
      <c r="E73" s="57"/>
      <c r="F73" s="57"/>
    </row>
    <row r="74" spans="1:6" ht="78.75">
      <c r="A74" s="53" t="s">
        <v>75</v>
      </c>
      <c r="B74" s="59">
        <v>326</v>
      </c>
      <c r="C74" s="55" t="s">
        <v>206</v>
      </c>
      <c r="D74" s="53" t="s">
        <v>271</v>
      </c>
      <c r="E74" s="57"/>
      <c r="F74" s="57"/>
    </row>
    <row r="75" spans="1:6" ht="47.25">
      <c r="A75" s="53" t="s">
        <v>66</v>
      </c>
      <c r="B75" s="59">
        <v>368</v>
      </c>
      <c r="C75" s="55" t="s">
        <v>206</v>
      </c>
      <c r="D75" s="55" t="s">
        <v>272</v>
      </c>
      <c r="E75" s="57"/>
      <c r="F75" s="57"/>
    </row>
    <row r="76" spans="1:6" ht="47.25">
      <c r="A76" s="53" t="s">
        <v>76</v>
      </c>
      <c r="B76" s="59">
        <v>323</v>
      </c>
      <c r="C76" s="55" t="s">
        <v>206</v>
      </c>
      <c r="D76" s="55" t="s">
        <v>273</v>
      </c>
      <c r="E76" s="57"/>
      <c r="F76" s="57"/>
    </row>
    <row r="77" spans="1:6" ht="47.25">
      <c r="A77" s="53" t="s">
        <v>77</v>
      </c>
      <c r="B77" s="59">
        <v>423</v>
      </c>
      <c r="C77" s="55" t="s">
        <v>206</v>
      </c>
      <c r="D77" s="55" t="s">
        <v>274</v>
      </c>
      <c r="E77" s="57"/>
      <c r="F77" s="57"/>
    </row>
    <row r="78" spans="1:6" ht="31.5">
      <c r="A78" s="53" t="s">
        <v>78</v>
      </c>
      <c r="B78" s="59">
        <v>670</v>
      </c>
      <c r="C78" s="55" t="s">
        <v>206</v>
      </c>
      <c r="D78" s="55" t="s">
        <v>275</v>
      </c>
      <c r="E78" s="57"/>
      <c r="F78" s="57"/>
    </row>
    <row r="79" spans="1:6" ht="31.5">
      <c r="A79" s="53" t="s">
        <v>79</v>
      </c>
      <c r="B79" s="59">
        <v>610</v>
      </c>
      <c r="C79" s="55" t="s">
        <v>206</v>
      </c>
      <c r="D79" s="55" t="s">
        <v>276</v>
      </c>
      <c r="E79" s="57"/>
      <c r="F79" s="57"/>
    </row>
    <row r="80" spans="1:6" ht="31.5">
      <c r="A80" s="53" t="s">
        <v>80</v>
      </c>
      <c r="B80" s="59">
        <v>610</v>
      </c>
      <c r="C80" s="55" t="s">
        <v>206</v>
      </c>
      <c r="D80" s="55" t="s">
        <v>277</v>
      </c>
      <c r="E80" s="57"/>
      <c r="F80" s="57"/>
    </row>
    <row r="81" spans="1:6" ht="31.5">
      <c r="A81" s="53" t="s">
        <v>81</v>
      </c>
      <c r="B81" s="59">
        <v>640</v>
      </c>
      <c r="C81" s="55" t="s">
        <v>206</v>
      </c>
      <c r="D81" s="55" t="s">
        <v>278</v>
      </c>
      <c r="E81" s="57"/>
      <c r="F81" s="57"/>
    </row>
    <row r="82" spans="1:6" ht="18" customHeight="1">
      <c r="A82" s="53" t="s">
        <v>82</v>
      </c>
      <c r="B82" s="59">
        <v>528</v>
      </c>
      <c r="C82" s="55" t="s">
        <v>206</v>
      </c>
      <c r="D82" s="56" t="s">
        <v>279</v>
      </c>
      <c r="E82" s="57"/>
      <c r="F82" s="57"/>
    </row>
    <row r="83" spans="1:6" ht="15.75">
      <c r="A83" s="53" t="s">
        <v>83</v>
      </c>
      <c r="B83" s="59">
        <v>670</v>
      </c>
      <c r="C83" s="55" t="s">
        <v>206</v>
      </c>
      <c r="D83" s="56" t="s">
        <v>280</v>
      </c>
      <c r="E83" s="57"/>
      <c r="F83" s="57"/>
    </row>
    <row r="84" spans="1:6" ht="78.75">
      <c r="A84" s="53" t="s">
        <v>84</v>
      </c>
      <c r="B84" s="59">
        <v>290</v>
      </c>
      <c r="C84" s="55" t="s">
        <v>206</v>
      </c>
      <c r="D84" s="55" t="s">
        <v>281</v>
      </c>
      <c r="E84" s="57"/>
      <c r="F84" s="57"/>
    </row>
    <row r="85" spans="1:6" ht="78.75">
      <c r="A85" s="53" t="s">
        <v>85</v>
      </c>
      <c r="B85" s="59">
        <v>110</v>
      </c>
      <c r="C85" s="55" t="s">
        <v>206</v>
      </c>
      <c r="D85" s="55" t="s">
        <v>282</v>
      </c>
      <c r="E85" s="57"/>
      <c r="F85" s="57"/>
    </row>
    <row r="86" spans="1:6" ht="18" customHeight="1">
      <c r="A86" s="53" t="s">
        <v>67</v>
      </c>
      <c r="B86" s="59">
        <v>253</v>
      </c>
      <c r="C86" s="55" t="s">
        <v>206</v>
      </c>
      <c r="D86" s="56" t="s">
        <v>283</v>
      </c>
      <c r="E86" s="57"/>
      <c r="F86" s="57"/>
    </row>
    <row r="87" spans="1:6" ht="47.25">
      <c r="A87" s="53" t="s">
        <v>86</v>
      </c>
      <c r="B87" s="59">
        <v>428</v>
      </c>
      <c r="C87" s="55" t="s">
        <v>206</v>
      </c>
      <c r="D87" s="55" t="s">
        <v>284</v>
      </c>
      <c r="E87" s="57"/>
      <c r="F87" s="57"/>
    </row>
    <row r="88" spans="1:6" ht="47.25">
      <c r="A88" s="53" t="s">
        <v>87</v>
      </c>
      <c r="B88" s="59">
        <v>573</v>
      </c>
      <c r="C88" s="55" t="s">
        <v>206</v>
      </c>
      <c r="D88" s="55" t="s">
        <v>285</v>
      </c>
      <c r="E88" s="57"/>
      <c r="F88" s="57"/>
    </row>
    <row r="89" spans="1:6" ht="47.25">
      <c r="A89" s="53" t="s">
        <v>88</v>
      </c>
      <c r="B89" s="59">
        <v>533</v>
      </c>
      <c r="C89" s="55" t="s">
        <v>206</v>
      </c>
      <c r="D89" s="55" t="s">
        <v>286</v>
      </c>
      <c r="E89" s="57"/>
      <c r="F89" s="57"/>
    </row>
    <row r="90" spans="1:6" ht="18" customHeight="1">
      <c r="A90" s="53" t="s">
        <v>89</v>
      </c>
      <c r="B90" s="59">
        <v>495</v>
      </c>
      <c r="C90" s="55" t="s">
        <v>206</v>
      </c>
      <c r="D90" s="55" t="s">
        <v>287</v>
      </c>
      <c r="E90" s="57"/>
      <c r="F90" s="57"/>
    </row>
    <row r="91" spans="1:6" ht="63">
      <c r="A91" s="53" t="s">
        <v>90</v>
      </c>
      <c r="B91" s="59">
        <v>1701</v>
      </c>
      <c r="C91" s="61" t="s">
        <v>223</v>
      </c>
      <c r="D91" s="55" t="s">
        <v>288</v>
      </c>
      <c r="E91" s="57"/>
      <c r="F91" s="57"/>
    </row>
    <row r="92" spans="1:6" ht="110.25">
      <c r="A92" s="53" t="s">
        <v>91</v>
      </c>
      <c r="B92" s="59">
        <v>26</v>
      </c>
      <c r="C92" s="55" t="s">
        <v>206</v>
      </c>
      <c r="D92" s="62" t="s">
        <v>289</v>
      </c>
      <c r="E92" s="57"/>
      <c r="F92" s="57"/>
    </row>
    <row r="93" spans="1:6" ht="51" customHeight="1">
      <c r="A93" s="53" t="s">
        <v>68</v>
      </c>
      <c r="B93" s="59">
        <v>4002</v>
      </c>
      <c r="C93" s="61" t="s">
        <v>223</v>
      </c>
      <c r="D93" s="55" t="s">
        <v>290</v>
      </c>
      <c r="E93" s="57"/>
      <c r="F93" s="57"/>
    </row>
    <row r="94" spans="1:6" ht="63">
      <c r="A94" s="53" t="s">
        <v>92</v>
      </c>
      <c r="B94" s="59">
        <v>2702</v>
      </c>
      <c r="C94" s="61" t="s">
        <v>223</v>
      </c>
      <c r="D94" s="55" t="s">
        <v>291</v>
      </c>
      <c r="E94" s="57"/>
      <c r="F94" s="57"/>
    </row>
    <row r="95" spans="1:6" ht="63">
      <c r="A95" s="53" t="s">
        <v>93</v>
      </c>
      <c r="B95" s="59">
        <v>2702</v>
      </c>
      <c r="C95" s="61" t="s">
        <v>223</v>
      </c>
      <c r="D95" s="55" t="s">
        <v>292</v>
      </c>
      <c r="E95" s="57"/>
      <c r="F95" s="57"/>
    </row>
    <row r="96" spans="1:6" ht="47.25">
      <c r="A96" s="53" t="s">
        <v>94</v>
      </c>
      <c r="B96" s="59">
        <v>1832</v>
      </c>
      <c r="C96" s="61" t="s">
        <v>223</v>
      </c>
      <c r="D96" s="58" t="s">
        <v>293</v>
      </c>
      <c r="E96" s="57"/>
      <c r="F96" s="57"/>
    </row>
    <row r="97" spans="1:6" ht="47.25">
      <c r="A97" s="53" t="s">
        <v>95</v>
      </c>
      <c r="B97" s="59">
        <v>26</v>
      </c>
      <c r="C97" s="61" t="s">
        <v>294</v>
      </c>
      <c r="D97" s="60" t="s">
        <v>295</v>
      </c>
      <c r="E97" s="57"/>
      <c r="F97" s="57"/>
    </row>
    <row r="98" spans="1:6" ht="47.25">
      <c r="A98" s="53" t="s">
        <v>96</v>
      </c>
      <c r="B98" s="59">
        <v>12</v>
      </c>
      <c r="C98" s="61" t="s">
        <v>294</v>
      </c>
      <c r="D98" s="60" t="s">
        <v>296</v>
      </c>
      <c r="E98" s="57"/>
      <c r="F98" s="57"/>
    </row>
    <row r="99" spans="1:6" ht="47.25">
      <c r="A99" s="53" t="s">
        <v>97</v>
      </c>
      <c r="B99" s="59">
        <v>6</v>
      </c>
      <c r="C99" s="61" t="s">
        <v>294</v>
      </c>
      <c r="D99" s="60" t="s">
        <v>297</v>
      </c>
      <c r="E99" s="57"/>
      <c r="F99" s="57"/>
    </row>
    <row r="100" spans="1:6" ht="47.25">
      <c r="A100" s="53" t="s">
        <v>98</v>
      </c>
      <c r="B100" s="59">
        <v>8</v>
      </c>
      <c r="C100" s="61" t="s">
        <v>294</v>
      </c>
      <c r="D100" s="60" t="s">
        <v>298</v>
      </c>
      <c r="E100" s="57"/>
      <c r="F100" s="57"/>
    </row>
    <row r="101" spans="1:6" ht="31.5">
      <c r="A101" s="53" t="s">
        <v>369</v>
      </c>
      <c r="B101" s="59">
        <v>72</v>
      </c>
      <c r="C101" s="61" t="s">
        <v>294</v>
      </c>
      <c r="D101" s="60" t="s">
        <v>299</v>
      </c>
      <c r="E101" s="57"/>
      <c r="F101" s="57"/>
    </row>
    <row r="102" spans="1:6" ht="31.5">
      <c r="A102" s="53" t="s">
        <v>370</v>
      </c>
      <c r="B102" s="59">
        <v>72</v>
      </c>
      <c r="C102" s="61" t="s">
        <v>294</v>
      </c>
      <c r="D102" s="60" t="s">
        <v>300</v>
      </c>
      <c r="E102" s="57"/>
      <c r="F102" s="57"/>
    </row>
    <row r="103" spans="1:6" ht="47.25">
      <c r="A103" s="53" t="s">
        <v>371</v>
      </c>
      <c r="B103" s="59">
        <v>70</v>
      </c>
      <c r="C103" s="61" t="s">
        <v>294</v>
      </c>
      <c r="D103" s="58" t="s">
        <v>301</v>
      </c>
      <c r="E103" s="57"/>
      <c r="F103" s="57"/>
    </row>
    <row r="104" spans="1:6" ht="31.5">
      <c r="A104" s="53" t="s">
        <v>372</v>
      </c>
      <c r="B104" s="59">
        <v>70</v>
      </c>
      <c r="C104" s="61" t="s">
        <v>294</v>
      </c>
      <c r="D104" s="60" t="s">
        <v>302</v>
      </c>
      <c r="E104" s="57"/>
      <c r="F104" s="57"/>
    </row>
    <row r="105" spans="1:6" ht="31.5">
      <c r="A105" s="53" t="s">
        <v>373</v>
      </c>
      <c r="B105" s="59">
        <v>46</v>
      </c>
      <c r="C105" s="61" t="s">
        <v>294</v>
      </c>
      <c r="D105" s="58" t="s">
        <v>303</v>
      </c>
      <c r="E105" s="57"/>
      <c r="F105" s="57"/>
    </row>
    <row r="106" spans="1:6" ht="31.5">
      <c r="A106" s="53" t="s">
        <v>374</v>
      </c>
      <c r="B106" s="59">
        <v>49</v>
      </c>
      <c r="C106" s="61" t="s">
        <v>294</v>
      </c>
      <c r="D106" s="58" t="s">
        <v>304</v>
      </c>
      <c r="E106" s="57"/>
      <c r="F106" s="57"/>
    </row>
    <row r="107" spans="1:6" ht="18" customHeight="1">
      <c r="A107" s="53" t="s">
        <v>375</v>
      </c>
      <c r="B107" s="59">
        <v>1600</v>
      </c>
      <c r="C107" s="61" t="s">
        <v>294</v>
      </c>
      <c r="D107" s="60" t="s">
        <v>305</v>
      </c>
      <c r="E107" s="57"/>
      <c r="F107" s="57"/>
    </row>
    <row r="108" spans="1:6" ht="18" customHeight="1">
      <c r="A108" s="53" t="s">
        <v>376</v>
      </c>
      <c r="B108" s="59">
        <v>1100</v>
      </c>
      <c r="C108" s="61" t="s">
        <v>294</v>
      </c>
      <c r="D108" s="60" t="s">
        <v>306</v>
      </c>
      <c r="E108" s="57"/>
      <c r="F108" s="57"/>
    </row>
    <row r="109" spans="1:6" ht="94.5">
      <c r="A109" s="53" t="s">
        <v>377</v>
      </c>
      <c r="B109" s="59">
        <v>24</v>
      </c>
      <c r="C109" s="61" t="s">
        <v>294</v>
      </c>
      <c r="D109" s="58" t="s">
        <v>307</v>
      </c>
      <c r="E109" s="57"/>
      <c r="F109" s="57"/>
    </row>
    <row r="110" spans="1:6" ht="18" customHeight="1">
      <c r="A110" s="53" t="s">
        <v>378</v>
      </c>
      <c r="B110" s="59">
        <v>2600</v>
      </c>
      <c r="C110" s="61" t="s">
        <v>223</v>
      </c>
      <c r="D110" s="58" t="s">
        <v>308</v>
      </c>
      <c r="E110" s="57"/>
      <c r="F110" s="57"/>
    </row>
    <row r="111" spans="1:6" ht="18" customHeight="1">
      <c r="A111" s="53" t="s">
        <v>379</v>
      </c>
      <c r="B111" s="59">
        <v>1000</v>
      </c>
      <c r="C111" s="61" t="s">
        <v>223</v>
      </c>
      <c r="D111" s="58" t="s">
        <v>309</v>
      </c>
      <c r="E111" s="57"/>
      <c r="F111" s="57"/>
    </row>
    <row r="112" spans="1:6" ht="18" customHeight="1">
      <c r="A112" s="53" t="s">
        <v>380</v>
      </c>
      <c r="B112" s="59">
        <v>1700</v>
      </c>
      <c r="C112" s="61" t="s">
        <v>223</v>
      </c>
      <c r="D112" s="58" t="s">
        <v>310</v>
      </c>
      <c r="E112" s="57"/>
      <c r="F112" s="57"/>
    </row>
    <row r="113" spans="1:6" ht="18" customHeight="1">
      <c r="A113" s="53" t="s">
        <v>381</v>
      </c>
      <c r="B113" s="59">
        <v>2600</v>
      </c>
      <c r="C113" s="61" t="s">
        <v>223</v>
      </c>
      <c r="D113" s="58" t="s">
        <v>311</v>
      </c>
      <c r="E113" s="57"/>
      <c r="F113" s="57"/>
    </row>
    <row r="114" spans="1:6" ht="94.5">
      <c r="A114" s="53" t="s">
        <v>382</v>
      </c>
      <c r="B114" s="59">
        <v>4190</v>
      </c>
      <c r="C114" s="61" t="s">
        <v>223</v>
      </c>
      <c r="D114" s="58" t="s">
        <v>312</v>
      </c>
      <c r="E114" s="57"/>
      <c r="F114" s="57"/>
    </row>
    <row r="115" spans="1:6" ht="94.5">
      <c r="A115" s="53" t="s">
        <v>383</v>
      </c>
      <c r="B115" s="59">
        <v>5590</v>
      </c>
      <c r="C115" s="61" t="s">
        <v>223</v>
      </c>
      <c r="D115" s="58" t="s">
        <v>313</v>
      </c>
      <c r="E115" s="57"/>
      <c r="F115" s="57"/>
    </row>
    <row r="116" spans="1:6" ht="94.5">
      <c r="A116" s="53" t="s">
        <v>384</v>
      </c>
      <c r="B116" s="59">
        <v>5090</v>
      </c>
      <c r="C116" s="61" t="s">
        <v>223</v>
      </c>
      <c r="D116" s="58" t="s">
        <v>314</v>
      </c>
      <c r="E116" s="57"/>
      <c r="F116" s="57"/>
    </row>
    <row r="117" spans="1:6" ht="47.25">
      <c r="A117" s="53" t="s">
        <v>385</v>
      </c>
      <c r="B117" s="59">
        <v>3180</v>
      </c>
      <c r="C117" s="61" t="s">
        <v>223</v>
      </c>
      <c r="D117" s="58" t="s">
        <v>315</v>
      </c>
      <c r="E117" s="57"/>
      <c r="F117" s="57"/>
    </row>
    <row r="118" spans="1:6" ht="47.25">
      <c r="A118" s="53" t="s">
        <v>386</v>
      </c>
      <c r="B118" s="59">
        <v>2400</v>
      </c>
      <c r="C118" s="61" t="s">
        <v>223</v>
      </c>
      <c r="D118" s="58" t="s">
        <v>316</v>
      </c>
      <c r="E118" s="57"/>
      <c r="F118" s="57"/>
    </row>
    <row r="119" spans="1:6" ht="18" customHeight="1">
      <c r="A119" s="53" t="s">
        <v>387</v>
      </c>
      <c r="B119" s="59">
        <v>1575</v>
      </c>
      <c r="C119" s="61" t="s">
        <v>294</v>
      </c>
      <c r="D119" s="58" t="s">
        <v>317</v>
      </c>
      <c r="E119" s="57"/>
      <c r="F119" s="57"/>
    </row>
    <row r="120" spans="1:6" ht="18" customHeight="1">
      <c r="A120" s="53" t="s">
        <v>388</v>
      </c>
      <c r="B120" s="59">
        <v>1575</v>
      </c>
      <c r="C120" s="61" t="s">
        <v>294</v>
      </c>
      <c r="D120" s="58" t="s">
        <v>318</v>
      </c>
      <c r="E120" s="57"/>
      <c r="F120" s="57"/>
    </row>
    <row r="121" spans="1:6" ht="18" customHeight="1">
      <c r="A121" s="53" t="s">
        <v>389</v>
      </c>
      <c r="B121" s="59">
        <v>800</v>
      </c>
      <c r="C121" s="61" t="s">
        <v>294</v>
      </c>
      <c r="D121" s="58" t="s">
        <v>319</v>
      </c>
      <c r="E121" s="57"/>
      <c r="F121" s="57"/>
    </row>
    <row r="122" spans="1:6" ht="18" customHeight="1">
      <c r="A122" s="53" t="s">
        <v>390</v>
      </c>
      <c r="B122" s="59">
        <v>220</v>
      </c>
      <c r="C122" s="61" t="s">
        <v>294</v>
      </c>
      <c r="D122" s="58" t="s">
        <v>320</v>
      </c>
      <c r="E122" s="57"/>
      <c r="F122" s="57"/>
    </row>
    <row r="123" spans="1:6" ht="18" customHeight="1">
      <c r="A123" s="53" t="s">
        <v>391</v>
      </c>
      <c r="B123" s="59">
        <v>160</v>
      </c>
      <c r="C123" s="61" t="s">
        <v>294</v>
      </c>
      <c r="D123" s="58" t="s">
        <v>321</v>
      </c>
      <c r="E123" s="57"/>
      <c r="F123" s="57"/>
    </row>
    <row r="124" spans="1:6" ht="18" customHeight="1">
      <c r="A124" s="53" t="s">
        <v>392</v>
      </c>
      <c r="B124" s="59">
        <v>190</v>
      </c>
      <c r="C124" s="61" t="s">
        <v>294</v>
      </c>
      <c r="D124" s="58" t="s">
        <v>322</v>
      </c>
      <c r="E124" s="57"/>
      <c r="F124" s="57"/>
    </row>
    <row r="125" spans="1:6" ht="18" customHeight="1">
      <c r="A125" s="53" t="s">
        <v>393</v>
      </c>
      <c r="B125" s="59">
        <v>170</v>
      </c>
      <c r="C125" s="61" t="s">
        <v>294</v>
      </c>
      <c r="D125" s="58" t="s">
        <v>323</v>
      </c>
      <c r="E125" s="57"/>
      <c r="F125" s="57"/>
    </row>
    <row r="126" spans="1:6" ht="18" customHeight="1">
      <c r="A126" s="53" t="s">
        <v>394</v>
      </c>
      <c r="B126" s="59">
        <v>130</v>
      </c>
      <c r="C126" s="61" t="s">
        <v>294</v>
      </c>
      <c r="D126" s="58" t="s">
        <v>324</v>
      </c>
      <c r="E126" s="57"/>
      <c r="F126" s="57"/>
    </row>
    <row r="127" spans="1:6" ht="18" customHeight="1">
      <c r="A127" s="53" t="s">
        <v>395</v>
      </c>
      <c r="B127" s="59">
        <v>125</v>
      </c>
      <c r="C127" s="61" t="s">
        <v>294</v>
      </c>
      <c r="D127" s="58" t="s">
        <v>325</v>
      </c>
      <c r="E127" s="57"/>
      <c r="F127" s="57"/>
    </row>
    <row r="128" spans="1:6" ht="18" customHeight="1">
      <c r="A128" s="53" t="s">
        <v>396</v>
      </c>
      <c r="B128" s="59">
        <v>160</v>
      </c>
      <c r="C128" s="61" t="s">
        <v>294</v>
      </c>
      <c r="D128" s="60" t="s">
        <v>326</v>
      </c>
      <c r="E128" s="57"/>
      <c r="F128" s="57"/>
    </row>
    <row r="129" spans="1:6" ht="18" customHeight="1">
      <c r="A129" s="53" t="s">
        <v>397</v>
      </c>
      <c r="B129" s="59">
        <v>130</v>
      </c>
      <c r="C129" s="61" t="s">
        <v>294</v>
      </c>
      <c r="D129" s="58" t="s">
        <v>327</v>
      </c>
      <c r="E129" s="57"/>
      <c r="F129" s="57"/>
    </row>
    <row r="130" spans="1:6" ht="18" customHeight="1">
      <c r="A130" s="53" t="s">
        <v>398</v>
      </c>
      <c r="B130" s="59">
        <v>215</v>
      </c>
      <c r="C130" s="61" t="s">
        <v>294</v>
      </c>
      <c r="D130" s="58" t="s">
        <v>328</v>
      </c>
      <c r="E130" s="57"/>
      <c r="F130" s="57"/>
    </row>
    <row r="131" spans="1:6" ht="18" customHeight="1">
      <c r="A131" s="53" t="s">
        <v>399</v>
      </c>
      <c r="B131" s="59">
        <v>190</v>
      </c>
      <c r="C131" s="61" t="s">
        <v>294</v>
      </c>
      <c r="D131" s="58" t="s">
        <v>329</v>
      </c>
      <c r="E131" s="57"/>
      <c r="F131" s="57"/>
    </row>
    <row r="132" spans="1:6" ht="18" customHeight="1">
      <c r="A132" s="53" t="s">
        <v>400</v>
      </c>
      <c r="B132" s="59">
        <v>213</v>
      </c>
      <c r="C132" s="61" t="s">
        <v>294</v>
      </c>
      <c r="D132" s="58" t="s">
        <v>330</v>
      </c>
      <c r="E132" s="57"/>
      <c r="F132" s="57"/>
    </row>
    <row r="133" spans="1:6" ht="18" customHeight="1">
      <c r="A133" s="53" t="s">
        <v>401</v>
      </c>
      <c r="B133" s="59">
        <v>223</v>
      </c>
      <c r="C133" s="61" t="s">
        <v>294</v>
      </c>
      <c r="D133" s="58" t="s">
        <v>331</v>
      </c>
      <c r="E133" s="57"/>
      <c r="F133" s="57"/>
    </row>
    <row r="134" spans="1:6" ht="18" customHeight="1">
      <c r="A134" s="53" t="s">
        <v>402</v>
      </c>
      <c r="B134" s="59">
        <v>200</v>
      </c>
      <c r="C134" s="61" t="s">
        <v>294</v>
      </c>
      <c r="D134" s="58" t="s">
        <v>332</v>
      </c>
      <c r="E134" s="57"/>
      <c r="F134" s="57"/>
    </row>
    <row r="135" spans="1:6" ht="18" customHeight="1">
      <c r="A135" s="53" t="s">
        <v>403</v>
      </c>
      <c r="B135" s="59">
        <v>216</v>
      </c>
      <c r="C135" s="61" t="s">
        <v>294</v>
      </c>
      <c r="D135" s="58" t="s">
        <v>333</v>
      </c>
      <c r="E135" s="57"/>
      <c r="F135" s="57"/>
    </row>
    <row r="136" spans="1:6" ht="18" customHeight="1">
      <c r="A136" s="53" t="s">
        <v>404</v>
      </c>
      <c r="B136" s="59">
        <v>356</v>
      </c>
      <c r="C136" s="61" t="s">
        <v>294</v>
      </c>
      <c r="D136" s="58" t="s">
        <v>334</v>
      </c>
      <c r="E136" s="57"/>
      <c r="F136" s="57"/>
    </row>
    <row r="137" spans="1:6" ht="18" customHeight="1">
      <c r="A137" s="53" t="s">
        <v>405</v>
      </c>
      <c r="B137" s="59">
        <v>316</v>
      </c>
      <c r="C137" s="61" t="s">
        <v>294</v>
      </c>
      <c r="D137" s="58" t="s">
        <v>335</v>
      </c>
      <c r="E137" s="57"/>
      <c r="F137" s="57"/>
    </row>
    <row r="138" spans="1:6" ht="18" customHeight="1">
      <c r="A138" s="53" t="s">
        <v>406</v>
      </c>
      <c r="B138" s="59">
        <v>231</v>
      </c>
      <c r="C138" s="61" t="s">
        <v>294</v>
      </c>
      <c r="D138" s="58" t="s">
        <v>336</v>
      </c>
      <c r="E138" s="57"/>
      <c r="F138" s="57"/>
    </row>
    <row r="139" spans="1:6" ht="18" customHeight="1">
      <c r="A139" s="53" t="s">
        <v>407</v>
      </c>
      <c r="B139" s="59">
        <v>228</v>
      </c>
      <c r="C139" s="61" t="s">
        <v>294</v>
      </c>
      <c r="D139" s="58" t="s">
        <v>337</v>
      </c>
      <c r="E139" s="57"/>
      <c r="F139" s="57"/>
    </row>
    <row r="140" spans="1:6" ht="18" customHeight="1">
      <c r="A140" s="53" t="s">
        <v>408</v>
      </c>
      <c r="B140" s="59">
        <v>268</v>
      </c>
      <c r="C140" s="61" t="s">
        <v>294</v>
      </c>
      <c r="D140" s="58" t="s">
        <v>338</v>
      </c>
      <c r="E140" s="57"/>
      <c r="F140" s="57"/>
    </row>
    <row r="141" spans="1:6" ht="18" customHeight="1">
      <c r="A141" s="53" t="s">
        <v>409</v>
      </c>
      <c r="B141" s="59">
        <v>283</v>
      </c>
      <c r="C141" s="61" t="s">
        <v>294</v>
      </c>
      <c r="D141" s="58" t="s">
        <v>339</v>
      </c>
      <c r="E141" s="57"/>
      <c r="F141" s="57"/>
    </row>
    <row r="142" spans="1:6" ht="18" customHeight="1">
      <c r="A142" s="53" t="s">
        <v>410</v>
      </c>
      <c r="B142" s="59">
        <v>265</v>
      </c>
      <c r="C142" s="61" t="s">
        <v>294</v>
      </c>
      <c r="D142" s="58" t="s">
        <v>340</v>
      </c>
      <c r="E142" s="57"/>
      <c r="F142" s="57"/>
    </row>
    <row r="143" spans="1:6" ht="18" customHeight="1">
      <c r="A143" s="53" t="s">
        <v>411</v>
      </c>
      <c r="B143" s="59">
        <v>310</v>
      </c>
      <c r="C143" s="61" t="s">
        <v>294</v>
      </c>
      <c r="D143" s="58" t="s">
        <v>341</v>
      </c>
      <c r="E143" s="57"/>
      <c r="F143" s="57"/>
    </row>
    <row r="144" spans="1:6" ht="18" customHeight="1">
      <c r="A144" s="53" t="s">
        <v>412</v>
      </c>
      <c r="B144" s="59">
        <v>78</v>
      </c>
      <c r="C144" s="61" t="s">
        <v>294</v>
      </c>
      <c r="D144" s="58" t="s">
        <v>342</v>
      </c>
      <c r="E144" s="57"/>
      <c r="F144" s="57"/>
    </row>
    <row r="145" spans="1:6" ht="18" customHeight="1">
      <c r="A145" s="53" t="s">
        <v>413</v>
      </c>
      <c r="B145" s="59">
        <v>55</v>
      </c>
      <c r="C145" s="61" t="s">
        <v>294</v>
      </c>
      <c r="D145" s="58" t="s">
        <v>343</v>
      </c>
      <c r="E145" s="57"/>
      <c r="F145" s="57"/>
    </row>
    <row r="146" spans="1:6" ht="18" customHeight="1">
      <c r="A146" s="53" t="s">
        <v>414</v>
      </c>
      <c r="B146" s="59">
        <v>50</v>
      </c>
      <c r="C146" s="61" t="s">
        <v>294</v>
      </c>
      <c r="D146" s="58" t="s">
        <v>344</v>
      </c>
      <c r="E146" s="57"/>
      <c r="F146" s="57"/>
    </row>
    <row r="147" spans="1:6" ht="18" customHeight="1">
      <c r="A147" s="53" t="s">
        <v>415</v>
      </c>
      <c r="B147" s="59">
        <v>163</v>
      </c>
      <c r="C147" s="61" t="s">
        <v>294</v>
      </c>
      <c r="D147" s="58" t="s">
        <v>345</v>
      </c>
      <c r="E147" s="57"/>
      <c r="F147" s="57"/>
    </row>
    <row r="148" spans="1:6" ht="18" customHeight="1">
      <c r="A148" s="53" t="s">
        <v>416</v>
      </c>
      <c r="B148" s="59">
        <v>153</v>
      </c>
      <c r="C148" s="61" t="s">
        <v>294</v>
      </c>
      <c r="D148" s="58" t="s">
        <v>346</v>
      </c>
      <c r="E148" s="57"/>
      <c r="F148" s="57"/>
    </row>
    <row r="149" spans="1:6" ht="18" customHeight="1">
      <c r="A149" s="53" t="s">
        <v>417</v>
      </c>
      <c r="B149" s="59">
        <v>73</v>
      </c>
      <c r="C149" s="61" t="s">
        <v>294</v>
      </c>
      <c r="D149" s="58" t="s">
        <v>347</v>
      </c>
      <c r="E149" s="57"/>
      <c r="F149" s="57"/>
    </row>
    <row r="150" spans="1:6" ht="18" customHeight="1">
      <c r="A150" s="53" t="s">
        <v>418</v>
      </c>
      <c r="B150" s="59">
        <v>73</v>
      </c>
      <c r="C150" s="61" t="s">
        <v>294</v>
      </c>
      <c r="D150" s="58" t="s">
        <v>348</v>
      </c>
      <c r="E150" s="57"/>
      <c r="F150" s="57"/>
    </row>
    <row r="151" spans="1:6" ht="18" customHeight="1">
      <c r="A151" s="53" t="s">
        <v>419</v>
      </c>
      <c r="B151" s="59">
        <v>192</v>
      </c>
      <c r="C151" s="61" t="s">
        <v>294</v>
      </c>
      <c r="D151" s="58" t="s">
        <v>349</v>
      </c>
      <c r="E151" s="57"/>
      <c r="F151" s="57"/>
    </row>
    <row r="152" spans="1:6" ht="18" customHeight="1">
      <c r="A152" s="53" t="s">
        <v>420</v>
      </c>
      <c r="B152" s="59">
        <v>670</v>
      </c>
      <c r="C152" s="61" t="s">
        <v>294</v>
      </c>
      <c r="D152" s="58" t="s">
        <v>350</v>
      </c>
      <c r="E152" s="57"/>
      <c r="F152" s="57"/>
    </row>
    <row r="153" spans="1:6" ht="18" customHeight="1">
      <c r="A153" s="53" t="s">
        <v>421</v>
      </c>
      <c r="B153" s="59">
        <v>610</v>
      </c>
      <c r="C153" s="61" t="s">
        <v>294</v>
      </c>
      <c r="D153" s="58" t="s">
        <v>351</v>
      </c>
      <c r="E153" s="57"/>
      <c r="F153" s="57"/>
    </row>
    <row r="154" spans="1:6" ht="47.25">
      <c r="A154" s="53" t="s">
        <v>422</v>
      </c>
      <c r="B154" s="59">
        <v>2810</v>
      </c>
      <c r="C154" s="61" t="s">
        <v>223</v>
      </c>
      <c r="D154" s="58" t="s">
        <v>352</v>
      </c>
      <c r="E154" s="57"/>
      <c r="F154" s="57"/>
    </row>
    <row r="155" spans="1:6" ht="47.25">
      <c r="A155" s="53" t="s">
        <v>423</v>
      </c>
      <c r="B155" s="59">
        <v>2910</v>
      </c>
      <c r="C155" s="61" t="s">
        <v>223</v>
      </c>
      <c r="D155" s="58" t="s">
        <v>353</v>
      </c>
      <c r="E155" s="57"/>
      <c r="F155" s="57"/>
    </row>
    <row r="156" spans="1:6" ht="47.25">
      <c r="A156" s="53" t="s">
        <v>424</v>
      </c>
      <c r="B156" s="59">
        <v>2900</v>
      </c>
      <c r="C156" s="61" t="s">
        <v>223</v>
      </c>
      <c r="D156" s="58" t="s">
        <v>354</v>
      </c>
      <c r="E156" s="57"/>
      <c r="F156" s="57"/>
    </row>
    <row r="157" spans="1:6" ht="47.25">
      <c r="A157" s="53" t="s">
        <v>425</v>
      </c>
      <c r="B157" s="59">
        <v>2405</v>
      </c>
      <c r="C157" s="61" t="s">
        <v>223</v>
      </c>
      <c r="D157" s="58" t="s">
        <v>355</v>
      </c>
      <c r="E157" s="57"/>
      <c r="F157" s="57"/>
    </row>
    <row r="158" spans="1:6" ht="47.25">
      <c r="A158" s="53" t="s">
        <v>426</v>
      </c>
      <c r="B158" s="59">
        <v>1905</v>
      </c>
      <c r="C158" s="61" t="s">
        <v>223</v>
      </c>
      <c r="D158" s="58" t="s">
        <v>356</v>
      </c>
      <c r="E158" s="57"/>
      <c r="F158" s="57"/>
    </row>
    <row r="159" spans="1:6" ht="47.25">
      <c r="A159" s="53" t="s">
        <v>427</v>
      </c>
      <c r="B159" s="59">
        <v>2010</v>
      </c>
      <c r="C159" s="61" t="s">
        <v>223</v>
      </c>
      <c r="D159" s="58" t="s">
        <v>357</v>
      </c>
      <c r="E159" s="57"/>
      <c r="F159" s="57"/>
    </row>
    <row r="160" spans="1:6" ht="18" customHeight="1">
      <c r="A160" s="53" t="s">
        <v>428</v>
      </c>
      <c r="B160" s="59">
        <v>1180</v>
      </c>
      <c r="C160" s="61" t="s">
        <v>294</v>
      </c>
      <c r="D160" s="63" t="s">
        <v>358</v>
      </c>
      <c r="E160" s="57"/>
      <c r="F160" s="57"/>
    </row>
    <row r="161" spans="1:6" ht="18" customHeight="1">
      <c r="A161" s="53" t="s">
        <v>429</v>
      </c>
      <c r="B161" s="59">
        <v>1070</v>
      </c>
      <c r="C161" s="61" t="s">
        <v>294</v>
      </c>
      <c r="D161" s="63" t="s">
        <v>359</v>
      </c>
      <c r="E161" s="57"/>
      <c r="F161" s="57"/>
    </row>
    <row r="162" spans="1:6" ht="18" customHeight="1">
      <c r="A162" s="53" t="s">
        <v>430</v>
      </c>
      <c r="B162" s="59">
        <v>1050</v>
      </c>
      <c r="C162" s="61" t="s">
        <v>294</v>
      </c>
      <c r="D162" s="63" t="s">
        <v>360</v>
      </c>
      <c r="E162" s="57"/>
      <c r="F162" s="57"/>
    </row>
    <row r="163" spans="1:6" ht="18" customHeight="1">
      <c r="A163" s="53" t="s">
        <v>431</v>
      </c>
      <c r="B163" s="59">
        <v>10</v>
      </c>
      <c r="C163" s="61" t="s">
        <v>294</v>
      </c>
      <c r="D163" s="63" t="s">
        <v>361</v>
      </c>
      <c r="E163" s="57"/>
      <c r="F163" s="57"/>
    </row>
    <row r="164" spans="1:6" ht="47.25">
      <c r="A164" s="53" t="s">
        <v>432</v>
      </c>
      <c r="B164" s="59">
        <v>9</v>
      </c>
      <c r="C164" s="61" t="s">
        <v>294</v>
      </c>
      <c r="D164" s="63" t="s">
        <v>362</v>
      </c>
      <c r="E164" s="57"/>
      <c r="F164" s="57"/>
    </row>
    <row r="165" spans="1:6" ht="18" customHeight="1">
      <c r="A165" s="53" t="s">
        <v>433</v>
      </c>
      <c r="B165" s="59">
        <v>2100</v>
      </c>
      <c r="C165" s="61" t="s">
        <v>223</v>
      </c>
      <c r="D165" s="63" t="s">
        <v>363</v>
      </c>
      <c r="E165" s="57"/>
      <c r="F165" s="57"/>
    </row>
    <row r="166" spans="1:6" ht="18" customHeight="1">
      <c r="A166" s="53" t="s">
        <v>434</v>
      </c>
      <c r="B166" s="59">
        <v>2100</v>
      </c>
      <c r="C166" s="61" t="s">
        <v>223</v>
      </c>
      <c r="D166" s="63" t="s">
        <v>364</v>
      </c>
      <c r="E166" s="57"/>
      <c r="F166" s="57"/>
    </row>
    <row r="167" spans="1:6" ht="31.5">
      <c r="A167" s="53" t="s">
        <v>435</v>
      </c>
      <c r="B167" s="59">
        <v>77</v>
      </c>
      <c r="C167" s="61" t="s">
        <v>294</v>
      </c>
      <c r="D167" s="63" t="s">
        <v>365</v>
      </c>
      <c r="E167" s="57"/>
      <c r="F167" s="57"/>
    </row>
    <row r="168" spans="1:6" ht="63">
      <c r="A168" s="53" t="s">
        <v>436</v>
      </c>
      <c r="B168" s="59">
        <v>35</v>
      </c>
      <c r="C168" s="61" t="s">
        <v>294</v>
      </c>
      <c r="D168" s="63" t="s">
        <v>366</v>
      </c>
      <c r="E168" s="57"/>
      <c r="F168" s="57"/>
    </row>
    <row r="169" spans="1:6" ht="47.25">
      <c r="A169" s="53" t="s">
        <v>437</v>
      </c>
      <c r="B169" s="59">
        <v>75</v>
      </c>
      <c r="C169" s="61" t="s">
        <v>294</v>
      </c>
      <c r="D169" s="63" t="s">
        <v>367</v>
      </c>
      <c r="E169" s="57"/>
      <c r="F169" s="57"/>
    </row>
    <row r="170" spans="1:6" ht="31.5">
      <c r="A170" s="53" t="s">
        <v>438</v>
      </c>
      <c r="B170" s="59">
        <v>100</v>
      </c>
      <c r="C170" s="61" t="s">
        <v>294</v>
      </c>
      <c r="D170" s="63" t="s">
        <v>368</v>
      </c>
      <c r="E170" s="57"/>
      <c r="F170" s="57"/>
    </row>
    <row r="171" spans="1:6" ht="18" customHeight="1">
      <c r="A171" s="101" t="s">
        <v>447</v>
      </c>
      <c r="B171" s="101"/>
      <c r="C171" s="101"/>
      <c r="D171" s="101"/>
      <c r="E171" s="101"/>
      <c r="F171" s="101"/>
    </row>
    <row r="172" spans="1:6" ht="18" customHeight="1">
      <c r="A172" s="99" t="s">
        <v>448</v>
      </c>
      <c r="B172" s="99"/>
      <c r="C172" s="99"/>
      <c r="D172" s="99"/>
      <c r="E172" s="99"/>
      <c r="F172" s="99"/>
    </row>
    <row r="173" spans="1:6" ht="18" customHeight="1">
      <c r="A173" s="99" t="s">
        <v>449</v>
      </c>
      <c r="B173" s="99"/>
      <c r="C173" s="99"/>
      <c r="D173" s="99"/>
      <c r="E173" s="99"/>
      <c r="F173" s="99"/>
    </row>
    <row r="174" spans="1:6" ht="16.5" customHeight="1">
      <c r="A174" s="102" t="s">
        <v>461</v>
      </c>
      <c r="B174" s="102"/>
      <c r="C174" s="102"/>
      <c r="D174" s="102"/>
      <c r="E174" s="102"/>
      <c r="F174" s="102"/>
    </row>
    <row r="175" spans="1:6" ht="18" customHeight="1">
      <c r="A175" s="100" t="s">
        <v>462</v>
      </c>
      <c r="B175" s="100"/>
      <c r="C175" s="100"/>
      <c r="D175" s="100"/>
      <c r="E175" s="100"/>
      <c r="F175" s="100"/>
    </row>
    <row r="176" spans="1:6" ht="18" customHeight="1">
      <c r="A176" s="99" t="s">
        <v>450</v>
      </c>
      <c r="B176" s="99"/>
      <c r="C176" s="99"/>
      <c r="D176" s="99"/>
      <c r="E176" s="99"/>
      <c r="F176" s="99"/>
    </row>
    <row r="177" spans="1:6" ht="18" customHeight="1">
      <c r="A177" s="99" t="s">
        <v>451</v>
      </c>
      <c r="B177" s="99"/>
      <c r="C177" s="99"/>
      <c r="D177" s="99"/>
      <c r="E177" s="99"/>
      <c r="F177" s="99"/>
    </row>
    <row r="178" spans="1:6" ht="18" customHeight="1">
      <c r="A178" s="99" t="s">
        <v>452</v>
      </c>
      <c r="B178" s="99"/>
      <c r="C178" s="99"/>
      <c r="D178" s="99"/>
      <c r="E178" s="99"/>
      <c r="F178" s="99"/>
    </row>
    <row r="179" spans="1:6" ht="18" customHeight="1">
      <c r="A179" s="99" t="s">
        <v>453</v>
      </c>
      <c r="B179" s="99"/>
      <c r="C179" s="99"/>
      <c r="D179" s="99"/>
      <c r="E179" s="99"/>
      <c r="F179" s="99"/>
    </row>
    <row r="180" spans="1:6" ht="18" customHeight="1">
      <c r="A180" s="100" t="s">
        <v>454</v>
      </c>
      <c r="B180" s="100"/>
      <c r="C180" s="100"/>
      <c r="D180" s="100"/>
      <c r="E180" s="100"/>
      <c r="F180" s="100"/>
    </row>
    <row r="181" spans="1:6" ht="18" customHeight="1">
      <c r="A181" s="99" t="s">
        <v>455</v>
      </c>
      <c r="B181" s="99"/>
      <c r="C181" s="99"/>
      <c r="D181" s="99"/>
      <c r="E181" s="99"/>
      <c r="F181" s="99"/>
    </row>
    <row r="182" spans="1:6" ht="18" customHeight="1">
      <c r="A182" s="99" t="s">
        <v>456</v>
      </c>
      <c r="B182" s="99"/>
      <c r="C182" s="99"/>
      <c r="D182" s="99"/>
      <c r="E182" s="99"/>
      <c r="F182" s="99"/>
    </row>
    <row r="183" spans="1:6" ht="18" customHeight="1">
      <c r="A183" s="99" t="s">
        <v>457</v>
      </c>
      <c r="B183" s="99"/>
      <c r="C183" s="99"/>
      <c r="D183" s="99"/>
      <c r="E183" s="99"/>
      <c r="F183" s="99"/>
    </row>
    <row r="184" spans="1:6" ht="18" customHeight="1">
      <c r="A184" s="100"/>
      <c r="B184" s="100"/>
      <c r="C184" s="100"/>
      <c r="D184" s="100"/>
      <c r="E184" s="100"/>
      <c r="F184" s="100"/>
    </row>
    <row r="185" spans="1:6" ht="18" customHeight="1">
      <c r="A185" s="64"/>
      <c r="B185" s="65"/>
      <c r="C185" s="66"/>
      <c r="D185" s="67"/>
      <c r="E185" s="67"/>
      <c r="F185" s="68"/>
    </row>
    <row r="186" spans="1:6" ht="18" customHeight="1">
      <c r="A186" s="100" t="s">
        <v>458</v>
      </c>
      <c r="B186" s="100"/>
      <c r="C186" s="100"/>
      <c r="D186" s="67"/>
      <c r="E186" s="67"/>
      <c r="F186" s="68"/>
    </row>
    <row r="187" spans="1:6" ht="18" customHeight="1">
      <c r="A187" s="64"/>
      <c r="B187" s="65"/>
      <c r="C187" s="66"/>
      <c r="D187" s="67"/>
      <c r="E187" s="67"/>
      <c r="F187" s="68"/>
    </row>
    <row r="188" spans="1:6" ht="18" customHeight="1">
      <c r="A188" s="64"/>
      <c r="B188" s="69"/>
      <c r="C188" s="70"/>
      <c r="D188" s="71"/>
      <c r="E188" s="72"/>
      <c r="F188" s="70"/>
    </row>
    <row r="189" spans="1:6" ht="18" customHeight="1">
      <c r="A189" s="64"/>
      <c r="B189" s="69"/>
      <c r="C189" s="70"/>
      <c r="D189" s="73" t="s">
        <v>459</v>
      </c>
      <c r="E189" s="73"/>
      <c r="F189" s="70"/>
    </row>
    <row r="190" spans="1:6" ht="18" customHeight="1">
      <c r="A190" s="74"/>
      <c r="B190" s="74"/>
      <c r="C190" s="74"/>
      <c r="D190" s="75" t="s">
        <v>460</v>
      </c>
      <c r="E190" s="75"/>
      <c r="F190" s="74"/>
    </row>
  </sheetData>
  <mergeCells count="22">
    <mergeCell ref="A5:F5"/>
    <mergeCell ref="A6:F6"/>
    <mergeCell ref="A7:F7"/>
    <mergeCell ref="A3:F3"/>
    <mergeCell ref="A1:F1"/>
    <mergeCell ref="A2:F2"/>
    <mergeCell ref="A4:F4"/>
    <mergeCell ref="A171:F171"/>
    <mergeCell ref="A172:F172"/>
    <mergeCell ref="A173:F173"/>
    <mergeCell ref="A174:F174"/>
    <mergeCell ref="A175:F175"/>
    <mergeCell ref="A176:F176"/>
    <mergeCell ref="A177:F177"/>
    <mergeCell ref="A178:F178"/>
    <mergeCell ref="A179:F179"/>
    <mergeCell ref="A180:F180"/>
    <mergeCell ref="A181:F181"/>
    <mergeCell ref="A182:F182"/>
    <mergeCell ref="A183:F183"/>
    <mergeCell ref="A184:F184"/>
    <mergeCell ref="A186:C186"/>
  </mergeCells>
  <printOptions horizontalCentered="1"/>
  <pageMargins left="0.51181102362204722" right="0" top="0.59055118110236227" bottom="0" header="0" footer="0"/>
  <pageSetup paperSize="9" scale="72" orientation="portrait" r:id="rId1"/>
  <rowBreaks count="5" manualBreakCount="5">
    <brk id="41" max="5" man="1"/>
    <brk id="73" max="5" man="1"/>
    <brk id="95" max="5" man="1"/>
    <brk id="124" max="5" man="1"/>
    <brk id="16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Agosto2017</vt:lpstr>
      <vt:lpstr>Outubro2017</vt:lpstr>
      <vt:lpstr>Novembro2017</vt:lpstr>
      <vt:lpstr>001</vt:lpstr>
      <vt:lpstr>'001'!Area_de_impressao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Margareth</cp:lastModifiedBy>
  <cp:lastPrinted>2020-08-25T15:17:12Z</cp:lastPrinted>
  <dcterms:created xsi:type="dcterms:W3CDTF">2013-06-07T12:53:16Z</dcterms:created>
  <dcterms:modified xsi:type="dcterms:W3CDTF">2020-08-25T16:51:26Z</dcterms:modified>
</cp:coreProperties>
</file>