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PC-1069" sheetId="1" r:id="rId1"/>
  </sheets>
  <definedNames>
    <definedName name="_xlnm.Print_Area" localSheetId="0">'PC-1069'!$A$1:$I$112</definedName>
    <definedName name="_xlnm.Print_Titles" localSheetId="0">'PC-1069'!$1:$8</definedName>
  </definedNames>
  <calcPr calcId="162913"/>
</workbook>
</file>

<file path=xl/calcChain.xml><?xml version="1.0" encoding="utf-8"?>
<calcChain xmlns="http://schemas.openxmlformats.org/spreadsheetml/2006/main">
  <c r="I112" i="1"/>
  <c r="I80"/>
  <c r="I44"/>
  <c r="I9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45"/>
  <c r="I45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10"/>
  <c r="I10" s="1"/>
</calcChain>
</file>

<file path=xl/sharedStrings.xml><?xml version="1.0" encoding="utf-8"?>
<sst xmlns="http://schemas.openxmlformats.org/spreadsheetml/2006/main" count="309" uniqueCount="94">
  <si>
    <t>UN</t>
  </si>
  <si>
    <t>VB</t>
  </si>
  <si>
    <t>CABO PP 3x1 - 1,5 MM²</t>
  </si>
  <si>
    <t>M</t>
  </si>
  <si>
    <t>KG</t>
  </si>
  <si>
    <t>LONA EM PVC (MULTIVAC)</t>
  </si>
  <si>
    <t>BISNAGA DE SILICONE 300 ML.</t>
  </si>
  <si>
    <t>REDE DE DUTOS (CONVENCIONAL)</t>
  </si>
  <si>
    <t>VALOR GLOBAL DO ORÇAMENTO</t>
  </si>
  <si>
    <t>DUTO FLEX ISOLADO 300 MM</t>
  </si>
  <si>
    <t>COLARINHO S/REG. 300 MM</t>
  </si>
  <si>
    <t>DMA-600-PL.300MM</t>
  </si>
  <si>
    <t>FREON 410A</t>
  </si>
  <si>
    <t>NITROGENIO</t>
  </si>
  <si>
    <t>OXIGENIO+ACETILENO</t>
  </si>
  <si>
    <t>SOLDA FOSCOPER</t>
  </si>
  <si>
    <t>FITA DE POLIPROPILENO</t>
  </si>
  <si>
    <t>COLA PARA ARMAFLEX</t>
  </si>
  <si>
    <t>TUBO PVC 3/4'</t>
  </si>
  <si>
    <t>UNIAO PVC 3/4'</t>
  </si>
  <si>
    <t>JOELHO 90 PVC 3/4'</t>
  </si>
  <si>
    <t>NIPLE PVC 3/4'</t>
  </si>
  <si>
    <t>M³</t>
  </si>
  <si>
    <t>RL</t>
  </si>
  <si>
    <t>LIT</t>
  </si>
  <si>
    <t>REDE DE DUTOS (MPU)</t>
  </si>
  <si>
    <t>TUBO DE COBRE 1 5/8' - ESP 1/16'</t>
  </si>
  <si>
    <t>TUBO DE COBRE 5/8' - ESP 1/32'</t>
  </si>
  <si>
    <t>BORRACHA ARMAFL.13MM X 1 5/8'</t>
  </si>
  <si>
    <t>BORRACHA ARMAFL.9MM X 5/8'</t>
  </si>
  <si>
    <t>CURVA DE COBRE 1 5/8'</t>
  </si>
  <si>
    <t>CURVA DE COBRE 5/8'</t>
  </si>
  <si>
    <t>DI-41+RGA-12"X12"</t>
  </si>
  <si>
    <t>RHN 1200X500 MM</t>
  </si>
  <si>
    <t>TAE 500X500 MM</t>
  </si>
  <si>
    <t>DCV-O 500X500 MM</t>
  </si>
  <si>
    <t>FILTRO G4 500X500 MM</t>
  </si>
  <si>
    <t>PREFEITURA MUNICIPAL DE SANTO ANTÔNIO DE PÁDUA</t>
  </si>
  <si>
    <t xml:space="preserve">                PLANILHA ORÇAMENTÁRIA</t>
  </si>
  <si>
    <t>OBRA: CENTRO DE CONVENÇÕES MUNICIPAL</t>
  </si>
  <si>
    <t>DESCRIÇÃO</t>
  </si>
  <si>
    <t>UNID.</t>
  </si>
  <si>
    <t>QUANT.</t>
  </si>
  <si>
    <t>PREÇO UNITÁRIO</t>
  </si>
  <si>
    <t>EQUIPAMENTOS SALA 2</t>
  </si>
  <si>
    <t>EQUIPAMENTOS SALA 1</t>
  </si>
  <si>
    <t>DI-31+RGA-12"X12"</t>
  </si>
  <si>
    <t>RHN 1200X800 MM</t>
  </si>
  <si>
    <t>TAE 800X800 MM</t>
  </si>
  <si>
    <t>DCV-O 800X800 MM</t>
  </si>
  <si>
    <t>FILTRO G4 800X800 MM</t>
  </si>
  <si>
    <t>EQUIPAMENTOS FOYER, GERÊNCIA E CPD</t>
  </si>
  <si>
    <t>CORTINA DE AR 900 MM C/ CONTR. - JCM</t>
  </si>
  <si>
    <t>ACI 250 -V= 816 M³/H, PE= 13 MMCA</t>
  </si>
  <si>
    <t>FILBOX RED 250 - G4+M5</t>
  </si>
  <si>
    <t>MAXX 100 -V= 54 M³/H, PE= 8 MMCA</t>
  </si>
  <si>
    <t>FILBOX QUAD 100 - G4+M5</t>
  </si>
  <si>
    <t>TAE 300X300 MM</t>
  </si>
  <si>
    <t>TAE 150X100 MM</t>
  </si>
  <si>
    <t>FITA PARA VEDACAO</t>
  </si>
  <si>
    <t>PERFIL (TW2) POWERMATIC</t>
  </si>
  <si>
    <t>GRAMPO (POWERMATIC)</t>
  </si>
  <si>
    <t>CANTO (PW2)= 1 FACE-POWERMATIC</t>
  </si>
  <si>
    <t>PARAFUSO P/SUSTENTACAO</t>
  </si>
  <si>
    <t>BOT.2F.MURAL - XB2.12B</t>
  </si>
  <si>
    <t>BOTAO LUM. XB2-BW3375 VER.</t>
  </si>
  <si>
    <t>BOTAO DE COMANDO XB2-BA42</t>
  </si>
  <si>
    <t>CAIXA METALICA 20X20X10CM</t>
  </si>
  <si>
    <t>LAMPADA BA9 3W - 220 V</t>
  </si>
  <si>
    <t>BARRA ROSQUEADA 5/16 GALVANIZ.</t>
  </si>
  <si>
    <t>CHUMBADOR CBE 5/16 X 75 MM/PR</t>
  </si>
  <si>
    <t>PORCA SEXTAVADA 5/16 GALVANIZ.</t>
  </si>
  <si>
    <t>ARRUELA LISA 5/16 FERRO</t>
  </si>
  <si>
    <t>LOCACAO DE ANDAIME METALICO TUBULAR DE ENCAIXE, TIPO DE TORRE, COM LARGURA DE 1 ATE 1,5 M E ALTURA DE *1,00* M</t>
  </si>
  <si>
    <t>MXMES</t>
  </si>
  <si>
    <t>MONTADOR DE MAQUINAS (MENSALISTA)</t>
  </si>
  <si>
    <t>MES</t>
  </si>
  <si>
    <t>AJUDANTE ESPECIALIZADO (MENSALISTA)</t>
  </si>
  <si>
    <t>OBJETO: CLIMATIZAÇÃO DAS SALAS 1,2, FOYER, GERÊNCIA E CPD</t>
  </si>
  <si>
    <t>FONTE</t>
  </si>
  <si>
    <t>CÓDIGO</t>
  </si>
  <si>
    <t>SINAPI-I</t>
  </si>
  <si>
    <t>mercado</t>
  </si>
  <si>
    <t>AR-CONDICIONADO FRIO SPLITAO INVERTER 30 TR</t>
  </si>
  <si>
    <t>AR-CONDICIONADO FRIO SPLITAO MODULAR 20 TR</t>
  </si>
  <si>
    <t>AR CONDICIONADO SPLIT ON/OFF, PISO TETO, 60.000 BTU/H, CICLO FRIO, 60HZ CLASSIFICACAO ENERGETICA C - SELO PROCEL, GAS HFC, CONTROLE S/FIO</t>
  </si>
  <si>
    <t>AR CONDICIONADO SPLIT INVERTER, HI-WALL (PAREDE), 12000 BTU/H, CICLO FRIO, 60HZ,CLASSIFICACAO A (SELO PROCEL), GAS HFC, CONTROLE S/FIO</t>
  </si>
  <si>
    <t>FONTE: SINAPI 08/2020 - DESONERADO</t>
  </si>
  <si>
    <t>SINAPI</t>
  </si>
  <si>
    <t>REMOÇÃO DE CHAPAS E PERFIS DE DRYWALL</t>
  </si>
  <si>
    <t>M2</t>
  </si>
  <si>
    <t>PREÇO C/ BDI</t>
  </si>
  <si>
    <t>BDI = 26,87%</t>
  </si>
  <si>
    <t>PREÇO TOTAL C/ BDI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</si>
</sst>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44" fontId="0" fillId="0" borderId="0" xfId="42" applyFont="1"/>
    <xf numFmtId="0" fontId="0" fillId="0" borderId="10" xfId="0" applyBorder="1"/>
    <xf numFmtId="44" fontId="0" fillId="0" borderId="10" xfId="42" applyFont="1" applyBorder="1"/>
    <xf numFmtId="0" fontId="16" fillId="0" borderId="0" xfId="0" applyFont="1" applyBorder="1" applyAlignment="1">
      <alignment horizontal="center"/>
    </xf>
    <xf numFmtId="44" fontId="16" fillId="0" borderId="0" xfId="42" applyFont="1" applyBorder="1"/>
    <xf numFmtId="44" fontId="16" fillId="0" borderId="14" xfId="42" applyFont="1" applyBorder="1"/>
    <xf numFmtId="0" fontId="18" fillId="0" borderId="10" xfId="0" applyFont="1" applyBorder="1"/>
    <xf numFmtId="44" fontId="18" fillId="0" borderId="10" xfId="42" applyFont="1" applyBorder="1"/>
    <xf numFmtId="0" fontId="0" fillId="0" borderId="15" xfId="0" applyBorder="1"/>
    <xf numFmtId="2" fontId="0" fillId="0" borderId="10" xfId="0" applyNumberFormat="1" applyBorder="1"/>
    <xf numFmtId="1" fontId="18" fillId="0" borderId="10" xfId="0" applyNumberFormat="1" applyFont="1" applyBorder="1"/>
    <xf numFmtId="0" fontId="0" fillId="0" borderId="11" xfId="0" applyBorder="1" applyAlignment="1">
      <alignment horizontal="left"/>
    </xf>
    <xf numFmtId="0" fontId="0" fillId="0" borderId="0" xfId="0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4" fontId="0" fillId="0" borderId="10" xfId="4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2" xfId="0" applyBorder="1"/>
    <xf numFmtId="44" fontId="0" fillId="0" borderId="13" xfId="42" applyFon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44" fontId="0" fillId="0" borderId="12" xfId="42" applyFont="1" applyBorder="1" applyAlignment="1">
      <alignment vertical="center"/>
    </xf>
    <xf numFmtId="44" fontId="0" fillId="0" borderId="13" xfId="42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44" fontId="0" fillId="0" borderId="0" xfId="0" applyNumberFormat="1"/>
    <xf numFmtId="2" fontId="0" fillId="0" borderId="0" xfId="0" applyNumberFormat="1"/>
    <xf numFmtId="0" fontId="20" fillId="0" borderId="10" xfId="0" applyFont="1" applyBorder="1"/>
    <xf numFmtId="0" fontId="20" fillId="0" borderId="10" xfId="0" applyFont="1" applyBorder="1" applyAlignment="1">
      <alignment wrapText="1"/>
    </xf>
    <xf numFmtId="0" fontId="19" fillId="0" borderId="0" xfId="0" applyFont="1" applyBorder="1" applyAlignment="1">
      <alignment vertical="center"/>
    </xf>
    <xf numFmtId="44" fontId="16" fillId="0" borderId="10" xfId="0" applyNumberFormat="1" applyFont="1" applyBorder="1" applyAlignment="1">
      <alignment horizontal="center" vertical="center" wrapText="1"/>
    </xf>
    <xf numFmtId="4" fontId="0" fillId="0" borderId="0" xfId="0" applyNumberFormat="1"/>
    <xf numFmtId="44" fontId="0" fillId="0" borderId="10" xfId="42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/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18" fillId="0" borderId="1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left" vertical="center"/>
      <protection locked="0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2" builtinId="4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171451</xdr:rowOff>
    </xdr:from>
    <xdr:to>
      <xdr:col>1</xdr:col>
      <xdr:colOff>519195</xdr:colOff>
      <xdr:row>5</xdr:row>
      <xdr:rowOff>104775</xdr:rowOff>
    </xdr:to>
    <xdr:pic>
      <xdr:nvPicPr>
        <xdr:cNvPr id="3" name="Imagem 1" descr="Timb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12000"/>
        </a:blip>
        <a:srcRect/>
        <a:stretch>
          <a:fillRect/>
        </a:stretch>
      </xdr:blipFill>
      <xdr:spPr bwMode="auto">
        <a:xfrm>
          <a:off x="19050" y="171451"/>
          <a:ext cx="103354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2"/>
  <sheetViews>
    <sheetView showGridLines="0" tabSelected="1" view="pageBreakPreview" topLeftCell="A106" zoomScaleSheetLayoutView="100" workbookViewId="0">
      <selection activeCell="F16" sqref="F16"/>
    </sheetView>
  </sheetViews>
  <sheetFormatPr defaultRowHeight="15"/>
  <cols>
    <col min="1" max="2" width="8" customWidth="1"/>
    <col min="3" max="3" width="30.28515625" customWidth="1"/>
    <col min="4" max="4" width="15.42578125" customWidth="1"/>
    <col min="5" max="5" width="7.140625" customWidth="1"/>
    <col min="6" max="6" width="7.42578125" style="1" customWidth="1"/>
    <col min="7" max="7" width="17.28515625" style="1" customWidth="1"/>
    <col min="8" max="8" width="18" style="1" customWidth="1"/>
    <col min="9" max="9" width="20" customWidth="1"/>
    <col min="10" max="10" width="14.28515625" bestFit="1" customWidth="1"/>
    <col min="12" max="12" width="11.5703125" bestFit="1" customWidth="1"/>
  </cols>
  <sheetData>
    <row r="1" spans="1:12" ht="18">
      <c r="B1" s="59" t="s">
        <v>37</v>
      </c>
      <c r="C1" s="59"/>
      <c r="D1" s="59"/>
      <c r="E1" s="59"/>
      <c r="F1" s="59"/>
      <c r="G1" s="59"/>
      <c r="H1" s="59"/>
      <c r="I1" s="59"/>
    </row>
    <row r="3" spans="1:12" ht="18" customHeight="1">
      <c r="C3" s="31" t="s">
        <v>38</v>
      </c>
      <c r="D3" s="31"/>
      <c r="E3" s="31"/>
      <c r="F3" s="31"/>
      <c r="G3" s="31"/>
      <c r="H3" s="31"/>
      <c r="I3" s="31"/>
    </row>
    <row r="4" spans="1:12" ht="18.75">
      <c r="C4" s="60" t="s">
        <v>39</v>
      </c>
      <c r="D4" s="60"/>
      <c r="E4" s="60"/>
      <c r="F4" s="60"/>
      <c r="G4" s="60"/>
      <c r="H4" s="60"/>
      <c r="I4" s="60"/>
    </row>
    <row r="5" spans="1:12" ht="18.75">
      <c r="C5" s="60" t="s">
        <v>78</v>
      </c>
      <c r="D5" s="60"/>
      <c r="E5" s="60"/>
      <c r="F5" s="60"/>
      <c r="G5" s="60"/>
      <c r="H5" s="60"/>
      <c r="I5" s="60"/>
    </row>
    <row r="6" spans="1:12">
      <c r="C6" s="40" t="s">
        <v>87</v>
      </c>
      <c r="D6" s="40"/>
      <c r="E6" s="40"/>
      <c r="F6" s="13"/>
      <c r="G6" s="13"/>
      <c r="H6" s="36" t="s">
        <v>92</v>
      </c>
      <c r="I6" s="13"/>
    </row>
    <row r="8" spans="1:12" ht="33" customHeight="1">
      <c r="A8" s="14" t="s">
        <v>79</v>
      </c>
      <c r="B8" s="14" t="s">
        <v>80</v>
      </c>
      <c r="C8" s="44" t="s">
        <v>40</v>
      </c>
      <c r="D8" s="44"/>
      <c r="E8" s="15" t="s">
        <v>41</v>
      </c>
      <c r="F8" s="34" t="s">
        <v>42</v>
      </c>
      <c r="G8" s="16" t="s">
        <v>43</v>
      </c>
      <c r="H8" s="16" t="s">
        <v>91</v>
      </c>
      <c r="I8" s="17" t="s">
        <v>93</v>
      </c>
    </row>
    <row r="9" spans="1:12" ht="16.5" customHeight="1">
      <c r="A9" s="29"/>
      <c r="B9" s="2"/>
      <c r="C9" s="47" t="s">
        <v>45</v>
      </c>
      <c r="D9" s="48"/>
      <c r="E9" s="48"/>
      <c r="F9" s="48"/>
      <c r="G9" s="49"/>
      <c r="H9" s="35"/>
      <c r="I9" s="32">
        <f>SUM(I10:I42)</f>
        <v>257363.18200575002</v>
      </c>
    </row>
    <row r="10" spans="1:12" ht="16.5" customHeight="1">
      <c r="A10" s="29" t="s">
        <v>81</v>
      </c>
      <c r="B10" s="2">
        <v>39580</v>
      </c>
      <c r="C10" s="45" t="s">
        <v>83</v>
      </c>
      <c r="D10" s="46"/>
      <c r="E10" s="2" t="s">
        <v>0</v>
      </c>
      <c r="F10" s="2">
        <v>1</v>
      </c>
      <c r="G10" s="3">
        <v>57058.11</v>
      </c>
      <c r="H10" s="3">
        <f>G10*1.2687</f>
        <v>72389.624156999998</v>
      </c>
      <c r="I10" s="3">
        <f>H10*F10</f>
        <v>72389.624156999998</v>
      </c>
    </row>
    <row r="11" spans="1:12" ht="16.5" customHeight="1">
      <c r="A11" s="29" t="s">
        <v>82</v>
      </c>
      <c r="B11" s="2"/>
      <c r="C11" s="41" t="s">
        <v>25</v>
      </c>
      <c r="D11" s="41"/>
      <c r="E11" s="2" t="s">
        <v>1</v>
      </c>
      <c r="F11" s="2">
        <v>1</v>
      </c>
      <c r="G11" s="3">
        <v>34250</v>
      </c>
      <c r="H11" s="3">
        <f t="shared" ref="H11:H42" si="0">G11*1.2687</f>
        <v>43452.974999999999</v>
      </c>
      <c r="I11" s="3">
        <f t="shared" ref="I11:I42" si="1">H11*F11</f>
        <v>43452.974999999999</v>
      </c>
      <c r="L11" s="28"/>
    </row>
    <row r="12" spans="1:12" ht="16.5" customHeight="1">
      <c r="A12" s="29" t="s">
        <v>82</v>
      </c>
      <c r="B12" s="2"/>
      <c r="C12" s="41" t="s">
        <v>7</v>
      </c>
      <c r="D12" s="41"/>
      <c r="E12" s="2" t="s">
        <v>1</v>
      </c>
      <c r="F12" s="2">
        <v>1</v>
      </c>
      <c r="G12" s="3">
        <v>5204.12</v>
      </c>
      <c r="H12" s="3">
        <f t="shared" si="0"/>
        <v>6602.467044</v>
      </c>
      <c r="I12" s="3">
        <f t="shared" si="1"/>
        <v>6602.467044</v>
      </c>
      <c r="L12" s="28"/>
    </row>
    <row r="13" spans="1:12" ht="16.5" customHeight="1">
      <c r="A13" s="29" t="s">
        <v>82</v>
      </c>
      <c r="B13" s="2"/>
      <c r="C13" s="41" t="s">
        <v>2</v>
      </c>
      <c r="D13" s="41"/>
      <c r="E13" s="2" t="s">
        <v>3</v>
      </c>
      <c r="F13" s="2">
        <v>81</v>
      </c>
      <c r="G13" s="3">
        <v>2.15</v>
      </c>
      <c r="H13" s="3">
        <f t="shared" si="0"/>
        <v>2.7277049999999998</v>
      </c>
      <c r="I13" s="3">
        <f t="shared" si="1"/>
        <v>220.94410499999998</v>
      </c>
      <c r="L13" s="28"/>
    </row>
    <row r="14" spans="1:12" ht="16.5" customHeight="1">
      <c r="A14" s="29" t="s">
        <v>82</v>
      </c>
      <c r="B14" s="2"/>
      <c r="C14" s="41" t="s">
        <v>5</v>
      </c>
      <c r="D14" s="41"/>
      <c r="E14" s="2" t="s">
        <v>3</v>
      </c>
      <c r="F14" s="2">
        <v>5.4</v>
      </c>
      <c r="G14" s="3">
        <v>27.59</v>
      </c>
      <c r="H14" s="3">
        <f t="shared" si="0"/>
        <v>35.003433000000001</v>
      </c>
      <c r="I14" s="3">
        <f t="shared" si="1"/>
        <v>189.01853820000002</v>
      </c>
      <c r="L14" s="33"/>
    </row>
    <row r="15" spans="1:12" ht="16.5" customHeight="1">
      <c r="A15" s="29" t="s">
        <v>82</v>
      </c>
      <c r="B15" s="2"/>
      <c r="C15" s="50" t="s">
        <v>11</v>
      </c>
      <c r="D15" s="51"/>
      <c r="E15" s="2" t="s">
        <v>0</v>
      </c>
      <c r="F15" s="2">
        <v>18</v>
      </c>
      <c r="G15" s="3">
        <v>852.5</v>
      </c>
      <c r="H15" s="3">
        <f t="shared" si="0"/>
        <v>1081.56675</v>
      </c>
      <c r="I15" s="3">
        <f t="shared" si="1"/>
        <v>19468.201499999999</v>
      </c>
    </row>
    <row r="16" spans="1:12" ht="16.5" customHeight="1">
      <c r="A16" s="29" t="s">
        <v>82</v>
      </c>
      <c r="B16" s="2"/>
      <c r="C16" s="50" t="s">
        <v>46</v>
      </c>
      <c r="D16" s="51"/>
      <c r="E16" s="2" t="s">
        <v>0</v>
      </c>
      <c r="F16" s="2">
        <v>1</v>
      </c>
      <c r="G16" s="3">
        <v>277.45</v>
      </c>
      <c r="H16" s="3">
        <f t="shared" si="0"/>
        <v>352.00081499999999</v>
      </c>
      <c r="I16" s="3">
        <f t="shared" si="1"/>
        <v>352.00081499999999</v>
      </c>
    </row>
    <row r="17" spans="1:9" ht="16.5" customHeight="1">
      <c r="A17" s="29" t="s">
        <v>82</v>
      </c>
      <c r="B17" s="2"/>
      <c r="C17" s="50" t="s">
        <v>47</v>
      </c>
      <c r="D17" s="51"/>
      <c r="E17" s="2" t="s">
        <v>0</v>
      </c>
      <c r="F17" s="2">
        <v>4</v>
      </c>
      <c r="G17" s="3">
        <v>1348.13</v>
      </c>
      <c r="H17" s="3">
        <f t="shared" si="0"/>
        <v>1710.372531</v>
      </c>
      <c r="I17" s="3">
        <f t="shared" si="1"/>
        <v>6841.4901239999999</v>
      </c>
    </row>
    <row r="18" spans="1:9" ht="16.5" customHeight="1">
      <c r="A18" s="29" t="s">
        <v>82</v>
      </c>
      <c r="B18" s="2"/>
      <c r="C18" s="50" t="s">
        <v>48</v>
      </c>
      <c r="D18" s="51"/>
      <c r="E18" s="2" t="s">
        <v>0</v>
      </c>
      <c r="F18" s="2">
        <v>1</v>
      </c>
      <c r="G18" s="3">
        <v>1190.1199999999999</v>
      </c>
      <c r="H18" s="3">
        <f t="shared" si="0"/>
        <v>1509.9052439999998</v>
      </c>
      <c r="I18" s="3">
        <f t="shared" si="1"/>
        <v>1509.9052439999998</v>
      </c>
    </row>
    <row r="19" spans="1:9" ht="16.5" customHeight="1">
      <c r="A19" s="29" t="s">
        <v>82</v>
      </c>
      <c r="B19" s="2"/>
      <c r="C19" s="50" t="s">
        <v>49</v>
      </c>
      <c r="D19" s="51"/>
      <c r="E19" s="2" t="s">
        <v>0</v>
      </c>
      <c r="F19" s="2">
        <v>1</v>
      </c>
      <c r="G19" s="3">
        <v>744</v>
      </c>
      <c r="H19" s="3">
        <f t="shared" si="0"/>
        <v>943.91279999999995</v>
      </c>
      <c r="I19" s="3">
        <f t="shared" si="1"/>
        <v>943.91279999999995</v>
      </c>
    </row>
    <row r="20" spans="1:9" ht="16.5" customHeight="1">
      <c r="A20" s="29" t="s">
        <v>82</v>
      </c>
      <c r="B20" s="2"/>
      <c r="C20" s="50" t="s">
        <v>50</v>
      </c>
      <c r="D20" s="51"/>
      <c r="E20" s="2" t="s">
        <v>0</v>
      </c>
      <c r="F20" s="2">
        <v>4</v>
      </c>
      <c r="G20" s="3">
        <v>108.5</v>
      </c>
      <c r="H20" s="3">
        <f t="shared" si="0"/>
        <v>137.65394999999998</v>
      </c>
      <c r="I20" s="3">
        <f t="shared" si="1"/>
        <v>550.61579999999992</v>
      </c>
    </row>
    <row r="21" spans="1:9" ht="16.5" customHeight="1">
      <c r="A21" s="29" t="s">
        <v>82</v>
      </c>
      <c r="B21" s="2"/>
      <c r="C21" s="41" t="s">
        <v>10</v>
      </c>
      <c r="D21" s="41"/>
      <c r="E21" s="2" t="s">
        <v>0</v>
      </c>
      <c r="F21" s="2">
        <v>18</v>
      </c>
      <c r="G21" s="3">
        <v>20.96</v>
      </c>
      <c r="H21" s="3">
        <f t="shared" si="0"/>
        <v>26.591951999999999</v>
      </c>
      <c r="I21" s="3">
        <f t="shared" si="1"/>
        <v>478.65513599999997</v>
      </c>
    </row>
    <row r="22" spans="1:9" ht="16.5" customHeight="1">
      <c r="A22" s="29" t="s">
        <v>82</v>
      </c>
      <c r="B22" s="2"/>
      <c r="C22" s="41" t="s">
        <v>9</v>
      </c>
      <c r="D22" s="41"/>
      <c r="E22" s="2" t="s">
        <v>3</v>
      </c>
      <c r="F22" s="2">
        <v>36</v>
      </c>
      <c r="G22" s="3">
        <v>36.1</v>
      </c>
      <c r="H22" s="3">
        <f t="shared" si="0"/>
        <v>45.800069999999998</v>
      </c>
      <c r="I22" s="3">
        <f t="shared" si="1"/>
        <v>1648.80252</v>
      </c>
    </row>
    <row r="23" spans="1:9" ht="16.5" customHeight="1">
      <c r="A23" s="29" t="s">
        <v>82</v>
      </c>
      <c r="B23" s="2"/>
      <c r="C23" s="41" t="s">
        <v>6</v>
      </c>
      <c r="D23" s="41"/>
      <c r="E23" s="2" t="s">
        <v>0</v>
      </c>
      <c r="F23" s="2">
        <v>1</v>
      </c>
      <c r="G23" s="3">
        <v>27.900000000000002</v>
      </c>
      <c r="H23" s="3">
        <f t="shared" si="0"/>
        <v>35.396729999999998</v>
      </c>
      <c r="I23" s="3">
        <f t="shared" si="1"/>
        <v>35.396729999999998</v>
      </c>
    </row>
    <row r="24" spans="1:9" ht="16.5" customHeight="1">
      <c r="A24" s="29" t="s">
        <v>82</v>
      </c>
      <c r="B24" s="2"/>
      <c r="C24" s="41" t="s">
        <v>12</v>
      </c>
      <c r="D24" s="41"/>
      <c r="E24" s="2" t="s">
        <v>4</v>
      </c>
      <c r="F24" s="2">
        <v>150</v>
      </c>
      <c r="G24" s="3">
        <v>52.7</v>
      </c>
      <c r="H24" s="3">
        <f t="shared" si="0"/>
        <v>66.860489999999999</v>
      </c>
      <c r="I24" s="3">
        <f t="shared" si="1"/>
        <v>10029.0735</v>
      </c>
    </row>
    <row r="25" spans="1:9" ht="16.5" customHeight="1">
      <c r="A25" s="29" t="s">
        <v>82</v>
      </c>
      <c r="B25" s="2"/>
      <c r="C25" s="41" t="s">
        <v>14</v>
      </c>
      <c r="D25" s="41"/>
      <c r="E25" s="7" t="s">
        <v>0</v>
      </c>
      <c r="F25" s="7">
        <v>2</v>
      </c>
      <c r="G25" s="3">
        <v>340</v>
      </c>
      <c r="H25" s="3">
        <f t="shared" si="0"/>
        <v>431.358</v>
      </c>
      <c r="I25" s="3">
        <f t="shared" si="1"/>
        <v>862.71600000000001</v>
      </c>
    </row>
    <row r="26" spans="1:9" ht="16.5" customHeight="1">
      <c r="A26" s="29" t="s">
        <v>82</v>
      </c>
      <c r="B26" s="2"/>
      <c r="C26" s="41" t="s">
        <v>15</v>
      </c>
      <c r="D26" s="41"/>
      <c r="E26" s="9" t="s">
        <v>4</v>
      </c>
      <c r="F26" s="7">
        <v>1</v>
      </c>
      <c r="G26" s="3">
        <v>74.400000000000006</v>
      </c>
      <c r="H26" s="3">
        <f t="shared" si="0"/>
        <v>94.391280000000009</v>
      </c>
      <c r="I26" s="3">
        <f t="shared" si="1"/>
        <v>94.391280000000009</v>
      </c>
    </row>
    <row r="27" spans="1:9" ht="16.5" customHeight="1">
      <c r="A27" s="29" t="s">
        <v>82</v>
      </c>
      <c r="B27" s="2"/>
      <c r="C27" s="41" t="s">
        <v>16</v>
      </c>
      <c r="D27" s="41"/>
      <c r="E27" s="2" t="s">
        <v>23</v>
      </c>
      <c r="F27" s="2">
        <v>40.5</v>
      </c>
      <c r="G27" s="3">
        <v>3.1</v>
      </c>
      <c r="H27" s="3">
        <f t="shared" si="0"/>
        <v>3.9329700000000001</v>
      </c>
      <c r="I27" s="3">
        <f t="shared" si="1"/>
        <v>159.28528500000002</v>
      </c>
    </row>
    <row r="28" spans="1:9" ht="16.5" customHeight="1">
      <c r="A28" s="29" t="s">
        <v>82</v>
      </c>
      <c r="B28" s="2"/>
      <c r="C28" s="41" t="s">
        <v>17</v>
      </c>
      <c r="D28" s="41"/>
      <c r="E28" s="2" t="s">
        <v>24</v>
      </c>
      <c r="F28" s="10">
        <v>2.48</v>
      </c>
      <c r="G28" s="3">
        <v>52.7</v>
      </c>
      <c r="H28" s="3">
        <f t="shared" si="0"/>
        <v>66.860489999999999</v>
      </c>
      <c r="I28" s="3">
        <f t="shared" si="1"/>
        <v>165.8140152</v>
      </c>
    </row>
    <row r="29" spans="1:9" ht="16.5" customHeight="1">
      <c r="A29" s="29" t="s">
        <v>82</v>
      </c>
      <c r="B29" s="2"/>
      <c r="C29" s="41" t="s">
        <v>26</v>
      </c>
      <c r="D29" s="41"/>
      <c r="E29" s="2" t="s">
        <v>3</v>
      </c>
      <c r="F29" s="2">
        <v>81</v>
      </c>
      <c r="G29" s="3">
        <v>157.33000000000001</v>
      </c>
      <c r="H29" s="3">
        <f t="shared" si="0"/>
        <v>199.60457099999999</v>
      </c>
      <c r="I29" s="3">
        <f t="shared" si="1"/>
        <v>16167.970250999999</v>
      </c>
    </row>
    <row r="30" spans="1:9" ht="16.5" customHeight="1">
      <c r="A30" s="29" t="s">
        <v>81</v>
      </c>
      <c r="B30" s="2">
        <v>39665</v>
      </c>
      <c r="C30" s="41" t="s">
        <v>27</v>
      </c>
      <c r="D30" s="41"/>
      <c r="E30" s="2" t="s">
        <v>3</v>
      </c>
      <c r="F30" s="2">
        <v>81</v>
      </c>
      <c r="G30" s="3">
        <v>38.61</v>
      </c>
      <c r="H30" s="3">
        <f t="shared" si="0"/>
        <v>48.984506999999994</v>
      </c>
      <c r="I30" s="3">
        <f t="shared" si="1"/>
        <v>3967.7450669999994</v>
      </c>
    </row>
    <row r="31" spans="1:9" ht="16.5" customHeight="1">
      <c r="A31" s="29" t="s">
        <v>82</v>
      </c>
      <c r="B31" s="2"/>
      <c r="C31" s="41" t="s">
        <v>28</v>
      </c>
      <c r="D31" s="41"/>
      <c r="E31" s="2" t="s">
        <v>3</v>
      </c>
      <c r="F31" s="2">
        <v>81</v>
      </c>
      <c r="G31" s="3">
        <v>10.586500000000001</v>
      </c>
      <c r="H31" s="3">
        <f t="shared" si="0"/>
        <v>13.431092550000001</v>
      </c>
      <c r="I31" s="3">
        <f t="shared" si="1"/>
        <v>1087.9184965500001</v>
      </c>
    </row>
    <row r="32" spans="1:9" ht="16.5" customHeight="1">
      <c r="A32" s="29" t="s">
        <v>82</v>
      </c>
      <c r="B32" s="2"/>
      <c r="C32" s="41" t="s">
        <v>29</v>
      </c>
      <c r="D32" s="41"/>
      <c r="E32" s="2" t="s">
        <v>3</v>
      </c>
      <c r="F32" s="2">
        <v>81</v>
      </c>
      <c r="G32" s="3">
        <v>3.1</v>
      </c>
      <c r="H32" s="3">
        <f t="shared" si="0"/>
        <v>3.9329700000000001</v>
      </c>
      <c r="I32" s="3">
        <f t="shared" si="1"/>
        <v>318.57057000000003</v>
      </c>
    </row>
    <row r="33" spans="1:9" ht="16.5" customHeight="1">
      <c r="A33" s="29" t="s">
        <v>82</v>
      </c>
      <c r="B33" s="2"/>
      <c r="C33" s="41" t="s">
        <v>30</v>
      </c>
      <c r="D33" s="41"/>
      <c r="E33" s="7" t="s">
        <v>0</v>
      </c>
      <c r="F33" s="11">
        <v>33</v>
      </c>
      <c r="G33" s="3">
        <v>65.23</v>
      </c>
      <c r="H33" s="3">
        <f t="shared" si="0"/>
        <v>82.757300999999998</v>
      </c>
      <c r="I33" s="3">
        <f t="shared" si="1"/>
        <v>2730.990933</v>
      </c>
    </row>
    <row r="34" spans="1:9" ht="16.5" customHeight="1">
      <c r="A34" s="29" t="s">
        <v>82</v>
      </c>
      <c r="B34" s="2"/>
      <c r="C34" s="41" t="s">
        <v>31</v>
      </c>
      <c r="D34" s="41"/>
      <c r="E34" s="2" t="s">
        <v>0</v>
      </c>
      <c r="F34" s="11">
        <v>33</v>
      </c>
      <c r="G34" s="3">
        <v>23.5</v>
      </c>
      <c r="H34" s="3">
        <f t="shared" si="0"/>
        <v>29.814449999999997</v>
      </c>
      <c r="I34" s="3">
        <f t="shared" si="1"/>
        <v>983.87684999999988</v>
      </c>
    </row>
    <row r="35" spans="1:9" ht="16.5" customHeight="1">
      <c r="A35" s="29" t="s">
        <v>82</v>
      </c>
      <c r="B35" s="2"/>
      <c r="C35" s="41" t="s">
        <v>18</v>
      </c>
      <c r="D35" s="41"/>
      <c r="E35" s="2" t="s">
        <v>3</v>
      </c>
      <c r="F35" s="2">
        <v>2</v>
      </c>
      <c r="G35" s="3">
        <v>62</v>
      </c>
      <c r="H35" s="3">
        <f t="shared" si="0"/>
        <v>78.659399999999991</v>
      </c>
      <c r="I35" s="3">
        <f t="shared" si="1"/>
        <v>157.31879999999998</v>
      </c>
    </row>
    <row r="36" spans="1:9" ht="16.5" customHeight="1">
      <c r="A36" s="29" t="s">
        <v>82</v>
      </c>
      <c r="B36" s="2"/>
      <c r="C36" s="41" t="s">
        <v>19</v>
      </c>
      <c r="D36" s="41"/>
      <c r="E36" s="2" t="s">
        <v>0</v>
      </c>
      <c r="F36" s="2">
        <v>1</v>
      </c>
      <c r="G36" s="3">
        <v>11.15</v>
      </c>
      <c r="H36" s="3">
        <f t="shared" si="0"/>
        <v>14.146005000000001</v>
      </c>
      <c r="I36" s="3">
        <f t="shared" si="1"/>
        <v>14.146005000000001</v>
      </c>
    </row>
    <row r="37" spans="1:9" ht="16.5" customHeight="1">
      <c r="A37" s="29" t="s">
        <v>82</v>
      </c>
      <c r="B37" s="2"/>
      <c r="C37" s="41" t="s">
        <v>20</v>
      </c>
      <c r="D37" s="41"/>
      <c r="E37" s="2" t="s">
        <v>0</v>
      </c>
      <c r="F37" s="2">
        <v>1</v>
      </c>
      <c r="G37" s="3">
        <v>9.23</v>
      </c>
      <c r="H37" s="3">
        <f t="shared" si="0"/>
        <v>11.710101</v>
      </c>
      <c r="I37" s="3">
        <f t="shared" si="1"/>
        <v>11.710101</v>
      </c>
    </row>
    <row r="38" spans="1:9" ht="16.5" customHeight="1">
      <c r="A38" s="29" t="s">
        <v>82</v>
      </c>
      <c r="B38" s="2"/>
      <c r="C38" s="41" t="s">
        <v>21</v>
      </c>
      <c r="D38" s="41"/>
      <c r="E38" s="2" t="s">
        <v>0</v>
      </c>
      <c r="F38" s="2">
        <v>1</v>
      </c>
      <c r="G38" s="3">
        <v>5.62</v>
      </c>
      <c r="H38" s="3">
        <f t="shared" si="0"/>
        <v>7.1300939999999997</v>
      </c>
      <c r="I38" s="3">
        <f t="shared" si="1"/>
        <v>7.1300939999999997</v>
      </c>
    </row>
    <row r="39" spans="1:9" ht="42.75" customHeight="1">
      <c r="A39" s="30" t="s">
        <v>81</v>
      </c>
      <c r="B39" s="26">
        <v>10527</v>
      </c>
      <c r="C39" s="42" t="s">
        <v>73</v>
      </c>
      <c r="D39" s="43"/>
      <c r="E39" s="2" t="s">
        <v>74</v>
      </c>
      <c r="F39" s="2">
        <v>360</v>
      </c>
      <c r="G39" s="3">
        <v>17.5</v>
      </c>
      <c r="H39" s="3">
        <f t="shared" si="0"/>
        <v>22.202249999999999</v>
      </c>
      <c r="I39" s="3">
        <f t="shared" si="1"/>
        <v>7992.8099999999995</v>
      </c>
    </row>
    <row r="40" spans="1:9" ht="33" customHeight="1">
      <c r="A40" s="30" t="s">
        <v>81</v>
      </c>
      <c r="B40" s="26">
        <v>40921</v>
      </c>
      <c r="C40" s="42" t="s">
        <v>75</v>
      </c>
      <c r="D40" s="43"/>
      <c r="E40" s="2" t="s">
        <v>76</v>
      </c>
      <c r="F40" s="2">
        <v>6</v>
      </c>
      <c r="G40" s="3">
        <v>4135.21</v>
      </c>
      <c r="H40" s="3">
        <f t="shared" si="0"/>
        <v>5246.3409270000002</v>
      </c>
      <c r="I40" s="3">
        <f t="shared" si="1"/>
        <v>31478.045561999999</v>
      </c>
    </row>
    <row r="41" spans="1:9">
      <c r="A41" s="30" t="s">
        <v>81</v>
      </c>
      <c r="B41" s="26">
        <v>41085</v>
      </c>
      <c r="C41" s="42" t="s">
        <v>77</v>
      </c>
      <c r="D41" s="43"/>
      <c r="E41" s="2" t="s">
        <v>76</v>
      </c>
      <c r="F41" s="2">
        <v>6</v>
      </c>
      <c r="G41" s="3">
        <v>3010.69</v>
      </c>
      <c r="H41" s="3">
        <f t="shared" si="0"/>
        <v>3819.6624029999998</v>
      </c>
      <c r="I41" s="3">
        <f t="shared" si="1"/>
        <v>22917.974417999998</v>
      </c>
    </row>
    <row r="42" spans="1:9" s="39" customFormat="1">
      <c r="A42" s="37" t="s">
        <v>88</v>
      </c>
      <c r="B42" s="38">
        <v>97638</v>
      </c>
      <c r="C42" s="52" t="s">
        <v>89</v>
      </c>
      <c r="D42" s="53"/>
      <c r="E42" s="7" t="s">
        <v>90</v>
      </c>
      <c r="F42" s="7">
        <v>361.52</v>
      </c>
      <c r="G42" s="8">
        <v>7.7</v>
      </c>
      <c r="H42" s="8">
        <f t="shared" si="0"/>
        <v>9.7689900000000005</v>
      </c>
      <c r="I42" s="8">
        <f t="shared" si="1"/>
        <v>3531.6852647999999</v>
      </c>
    </row>
    <row r="43" spans="1:9" ht="15" customHeight="1">
      <c r="A43" s="29"/>
      <c r="B43" s="2"/>
      <c r="C43" s="21"/>
      <c r="D43" s="22"/>
      <c r="E43" s="23"/>
      <c r="F43" s="24"/>
      <c r="G43" s="25"/>
      <c r="H43" s="25"/>
      <c r="I43" s="17"/>
    </row>
    <row r="44" spans="1:9">
      <c r="A44" s="29"/>
      <c r="B44" s="2"/>
      <c r="C44" s="47" t="s">
        <v>44</v>
      </c>
      <c r="D44" s="48"/>
      <c r="E44" s="48"/>
      <c r="F44" s="48"/>
      <c r="G44" s="49"/>
      <c r="H44" s="35"/>
      <c r="I44" s="32">
        <f>SUM(I45:I78)</f>
        <v>148199.99718209999</v>
      </c>
    </row>
    <row r="45" spans="1:9">
      <c r="A45" s="29" t="s">
        <v>81</v>
      </c>
      <c r="B45" s="2">
        <v>39579</v>
      </c>
      <c r="C45" s="45" t="s">
        <v>84</v>
      </c>
      <c r="D45" s="46"/>
      <c r="E45" s="2" t="s">
        <v>0</v>
      </c>
      <c r="F45" s="2">
        <v>1</v>
      </c>
      <c r="G45" s="3">
        <v>33532.269999999997</v>
      </c>
      <c r="H45" s="3">
        <f>G45*1.2687</f>
        <v>42542.390948999993</v>
      </c>
      <c r="I45" s="3">
        <f>H45*F45</f>
        <v>42542.390948999993</v>
      </c>
    </row>
    <row r="46" spans="1:9">
      <c r="A46" s="29" t="s">
        <v>82</v>
      </c>
      <c r="B46" s="2"/>
      <c r="C46" s="41" t="s">
        <v>25</v>
      </c>
      <c r="D46" s="41"/>
      <c r="E46" s="2" t="s">
        <v>1</v>
      </c>
      <c r="F46" s="2">
        <v>1</v>
      </c>
      <c r="G46" s="3">
        <v>31750</v>
      </c>
      <c r="H46" s="3">
        <f t="shared" ref="H46:H78" si="2">G46*1.2687</f>
        <v>40281.224999999999</v>
      </c>
      <c r="I46" s="3">
        <f>H46*F46</f>
        <v>40281.224999999999</v>
      </c>
    </row>
    <row r="47" spans="1:9">
      <c r="A47" s="29" t="s">
        <v>82</v>
      </c>
      <c r="B47" s="2"/>
      <c r="C47" s="41" t="s">
        <v>7</v>
      </c>
      <c r="D47" s="41"/>
      <c r="E47" s="2" t="s">
        <v>1</v>
      </c>
      <c r="F47" s="2">
        <v>1</v>
      </c>
      <c r="G47" s="3">
        <v>82.15</v>
      </c>
      <c r="H47" s="3">
        <f t="shared" si="2"/>
        <v>104.223705</v>
      </c>
      <c r="I47" s="3">
        <f>H47*F47</f>
        <v>104.223705</v>
      </c>
    </row>
    <row r="48" spans="1:9">
      <c r="A48" s="29" t="s">
        <v>82</v>
      </c>
      <c r="B48" s="2"/>
      <c r="C48" s="41" t="s">
        <v>2</v>
      </c>
      <c r="D48" s="41"/>
      <c r="E48" s="2" t="s">
        <v>3</v>
      </c>
      <c r="F48" s="2">
        <v>10</v>
      </c>
      <c r="G48" s="3">
        <v>2.15</v>
      </c>
      <c r="H48" s="3">
        <f t="shared" si="2"/>
        <v>2.7277049999999998</v>
      </c>
      <c r="I48" s="3">
        <f>H48*F48</f>
        <v>27.277049999999999</v>
      </c>
    </row>
    <row r="49" spans="1:9">
      <c r="A49" s="29" t="s">
        <v>82</v>
      </c>
      <c r="B49" s="2"/>
      <c r="C49" s="41" t="s">
        <v>5</v>
      </c>
      <c r="D49" s="41"/>
      <c r="E49" s="2" t="s">
        <v>3</v>
      </c>
      <c r="F49" s="2">
        <v>3.4</v>
      </c>
      <c r="G49" s="3">
        <v>27.59</v>
      </c>
      <c r="H49" s="3">
        <f t="shared" si="2"/>
        <v>35.003433000000001</v>
      </c>
      <c r="I49" s="3">
        <f t="shared" ref="I49:I75" si="3">H49*F49</f>
        <v>119.01167220000001</v>
      </c>
    </row>
    <row r="50" spans="1:9">
      <c r="A50" s="29" t="s">
        <v>82</v>
      </c>
      <c r="B50" s="2"/>
      <c r="C50" s="50" t="s">
        <v>11</v>
      </c>
      <c r="D50" s="51"/>
      <c r="E50" s="2" t="s">
        <v>0</v>
      </c>
      <c r="F50" s="2">
        <v>8</v>
      </c>
      <c r="G50" s="3">
        <v>852.5</v>
      </c>
      <c r="H50" s="3">
        <f t="shared" si="2"/>
        <v>1081.56675</v>
      </c>
      <c r="I50" s="3">
        <f t="shared" si="3"/>
        <v>8652.5339999999997</v>
      </c>
    </row>
    <row r="51" spans="1:9">
      <c r="A51" s="29" t="s">
        <v>82</v>
      </c>
      <c r="B51" s="2"/>
      <c r="C51" s="50" t="s">
        <v>32</v>
      </c>
      <c r="D51" s="51"/>
      <c r="E51" s="2" t="s">
        <v>0</v>
      </c>
      <c r="F51" s="2">
        <v>1</v>
      </c>
      <c r="G51" s="3">
        <v>277.45</v>
      </c>
      <c r="H51" s="3">
        <f t="shared" si="2"/>
        <v>352.00081499999999</v>
      </c>
      <c r="I51" s="3">
        <f t="shared" si="3"/>
        <v>352.00081499999999</v>
      </c>
    </row>
    <row r="52" spans="1:9">
      <c r="A52" s="29" t="s">
        <v>82</v>
      </c>
      <c r="B52" s="2"/>
      <c r="C52" s="50" t="s">
        <v>33</v>
      </c>
      <c r="D52" s="51"/>
      <c r="E52" s="2" t="s">
        <v>0</v>
      </c>
      <c r="F52" s="2">
        <v>4</v>
      </c>
      <c r="G52" s="3">
        <v>951.7</v>
      </c>
      <c r="H52" s="3">
        <f t="shared" si="2"/>
        <v>1207.4217900000001</v>
      </c>
      <c r="I52" s="3">
        <f t="shared" si="3"/>
        <v>4829.6871600000004</v>
      </c>
    </row>
    <row r="53" spans="1:9">
      <c r="A53" s="29" t="s">
        <v>82</v>
      </c>
      <c r="B53" s="2"/>
      <c r="C53" s="50" t="s">
        <v>34</v>
      </c>
      <c r="D53" s="51"/>
      <c r="E53" s="2" t="s">
        <v>0</v>
      </c>
      <c r="F53" s="2">
        <v>1</v>
      </c>
      <c r="G53" s="3">
        <v>333.25</v>
      </c>
      <c r="H53" s="3">
        <f t="shared" si="2"/>
        <v>422.79427499999997</v>
      </c>
      <c r="I53" s="3">
        <f t="shared" si="3"/>
        <v>422.79427499999997</v>
      </c>
    </row>
    <row r="54" spans="1:9">
      <c r="A54" s="29" t="s">
        <v>82</v>
      </c>
      <c r="B54" s="2"/>
      <c r="C54" s="50" t="s">
        <v>35</v>
      </c>
      <c r="D54" s="51"/>
      <c r="E54" s="2" t="s">
        <v>0</v>
      </c>
      <c r="F54" s="2">
        <v>1</v>
      </c>
      <c r="G54" s="3">
        <v>403</v>
      </c>
      <c r="H54" s="3">
        <f t="shared" si="2"/>
        <v>511.28609999999998</v>
      </c>
      <c r="I54" s="3">
        <f t="shared" si="3"/>
        <v>511.28609999999998</v>
      </c>
    </row>
    <row r="55" spans="1:9">
      <c r="A55" s="29" t="s">
        <v>82</v>
      </c>
      <c r="B55" s="2"/>
      <c r="C55" s="50" t="s">
        <v>36</v>
      </c>
      <c r="D55" s="51"/>
      <c r="E55" s="2" t="s">
        <v>0</v>
      </c>
      <c r="F55" s="2">
        <v>1</v>
      </c>
      <c r="G55" s="3">
        <v>85.25</v>
      </c>
      <c r="H55" s="3">
        <f t="shared" si="2"/>
        <v>108.15667499999999</v>
      </c>
      <c r="I55" s="3">
        <f t="shared" si="3"/>
        <v>108.15667499999999</v>
      </c>
    </row>
    <row r="56" spans="1:9">
      <c r="A56" s="29" t="s">
        <v>82</v>
      </c>
      <c r="B56" s="2"/>
      <c r="C56" s="41" t="s">
        <v>10</v>
      </c>
      <c r="D56" s="41"/>
      <c r="E56" s="2" t="s">
        <v>0</v>
      </c>
      <c r="F56" s="2">
        <v>8</v>
      </c>
      <c r="G56" s="3">
        <v>26.23</v>
      </c>
      <c r="H56" s="3">
        <f t="shared" si="2"/>
        <v>33.278000999999996</v>
      </c>
      <c r="I56" s="3">
        <f t="shared" si="3"/>
        <v>266.22400799999997</v>
      </c>
    </row>
    <row r="57" spans="1:9">
      <c r="A57" s="29" t="s">
        <v>82</v>
      </c>
      <c r="B57" s="2"/>
      <c r="C57" s="41" t="s">
        <v>9</v>
      </c>
      <c r="D57" s="41"/>
      <c r="E57" s="2" t="s">
        <v>3</v>
      </c>
      <c r="F57" s="2">
        <v>16</v>
      </c>
      <c r="G57" s="3">
        <v>83</v>
      </c>
      <c r="H57" s="3">
        <f t="shared" si="2"/>
        <v>105.3021</v>
      </c>
      <c r="I57" s="3">
        <f t="shared" si="3"/>
        <v>1684.8335999999999</v>
      </c>
    </row>
    <row r="58" spans="1:9">
      <c r="A58" s="29" t="s">
        <v>82</v>
      </c>
      <c r="B58" s="2"/>
      <c r="C58" s="41" t="s">
        <v>6</v>
      </c>
      <c r="D58" s="41"/>
      <c r="E58" s="2" t="s">
        <v>0</v>
      </c>
      <c r="F58" s="2">
        <v>1</v>
      </c>
      <c r="G58" s="3">
        <v>27.9</v>
      </c>
      <c r="H58" s="3">
        <f t="shared" si="2"/>
        <v>35.396729999999998</v>
      </c>
      <c r="I58" s="3">
        <f t="shared" si="3"/>
        <v>35.396729999999998</v>
      </c>
    </row>
    <row r="59" spans="1:9">
      <c r="A59" s="29" t="s">
        <v>82</v>
      </c>
      <c r="B59" s="2"/>
      <c r="C59" s="41" t="s">
        <v>12</v>
      </c>
      <c r="D59" s="41"/>
      <c r="E59" s="2" t="s">
        <v>4</v>
      </c>
      <c r="F59" s="2">
        <v>21</v>
      </c>
      <c r="G59" s="3">
        <v>52.7</v>
      </c>
      <c r="H59" s="3">
        <f t="shared" si="2"/>
        <v>66.860489999999999</v>
      </c>
      <c r="I59" s="3">
        <f t="shared" si="3"/>
        <v>1404.0702899999999</v>
      </c>
    </row>
    <row r="60" spans="1:9">
      <c r="A60" s="29" t="s">
        <v>82</v>
      </c>
      <c r="B60" s="2"/>
      <c r="C60" s="41" t="s">
        <v>13</v>
      </c>
      <c r="D60" s="41"/>
      <c r="E60" s="2" t="s">
        <v>22</v>
      </c>
      <c r="F60" s="2">
        <v>10</v>
      </c>
      <c r="G60" s="3">
        <v>23.25</v>
      </c>
      <c r="H60" s="3">
        <f t="shared" si="2"/>
        <v>29.497274999999998</v>
      </c>
      <c r="I60" s="3">
        <f t="shared" si="3"/>
        <v>294.97274999999996</v>
      </c>
    </row>
    <row r="61" spans="1:9">
      <c r="A61" s="29" t="s">
        <v>82</v>
      </c>
      <c r="B61" s="2"/>
      <c r="C61" s="41" t="s">
        <v>14</v>
      </c>
      <c r="D61" s="41"/>
      <c r="E61" s="7" t="s">
        <v>0</v>
      </c>
      <c r="F61" s="7">
        <v>1</v>
      </c>
      <c r="G61" s="3">
        <v>340</v>
      </c>
      <c r="H61" s="3">
        <f t="shared" si="2"/>
        <v>431.358</v>
      </c>
      <c r="I61" s="3">
        <f t="shared" si="3"/>
        <v>431.358</v>
      </c>
    </row>
    <row r="62" spans="1:9">
      <c r="A62" s="29" t="s">
        <v>82</v>
      </c>
      <c r="B62" s="2"/>
      <c r="C62" s="41" t="s">
        <v>15</v>
      </c>
      <c r="D62" s="41"/>
      <c r="E62" s="9" t="s">
        <v>4</v>
      </c>
      <c r="F62" s="7">
        <v>1</v>
      </c>
      <c r="G62" s="3">
        <v>74.400000000000006</v>
      </c>
      <c r="H62" s="3">
        <f t="shared" si="2"/>
        <v>94.391280000000009</v>
      </c>
      <c r="I62" s="3">
        <f t="shared" si="3"/>
        <v>94.391280000000009</v>
      </c>
    </row>
    <row r="63" spans="1:9">
      <c r="A63" s="29" t="s">
        <v>82</v>
      </c>
      <c r="B63" s="2"/>
      <c r="C63" s="41" t="s">
        <v>16</v>
      </c>
      <c r="D63" s="41"/>
      <c r="E63" s="2" t="s">
        <v>23</v>
      </c>
      <c r="F63" s="2">
        <v>5</v>
      </c>
      <c r="G63" s="3">
        <v>3.1</v>
      </c>
      <c r="H63" s="3">
        <f t="shared" si="2"/>
        <v>3.9329700000000001</v>
      </c>
      <c r="I63" s="3">
        <f t="shared" si="3"/>
        <v>19.664850000000001</v>
      </c>
    </row>
    <row r="64" spans="1:9">
      <c r="A64" s="29" t="s">
        <v>82</v>
      </c>
      <c r="B64" s="2"/>
      <c r="C64" s="41" t="s">
        <v>17</v>
      </c>
      <c r="D64" s="41"/>
      <c r="E64" s="2" t="s">
        <v>24</v>
      </c>
      <c r="F64" s="10">
        <v>0.31</v>
      </c>
      <c r="G64" s="3">
        <v>52.7</v>
      </c>
      <c r="H64" s="3">
        <f t="shared" si="2"/>
        <v>66.860489999999999</v>
      </c>
      <c r="I64" s="3">
        <f t="shared" si="3"/>
        <v>20.7267519</v>
      </c>
    </row>
    <row r="65" spans="1:10">
      <c r="A65" s="29" t="s">
        <v>82</v>
      </c>
      <c r="B65" s="2"/>
      <c r="C65" s="41" t="s">
        <v>26</v>
      </c>
      <c r="D65" s="41"/>
      <c r="E65" s="2" t="s">
        <v>3</v>
      </c>
      <c r="F65" s="2">
        <v>10</v>
      </c>
      <c r="G65" s="3">
        <v>137.32999999999998</v>
      </c>
      <c r="H65" s="3">
        <f t="shared" si="2"/>
        <v>174.23057099999997</v>
      </c>
      <c r="I65" s="3">
        <f t="shared" si="3"/>
        <v>1742.3057099999996</v>
      </c>
    </row>
    <row r="66" spans="1:10">
      <c r="A66" s="29" t="s">
        <v>81</v>
      </c>
      <c r="B66" s="2">
        <v>39665</v>
      </c>
      <c r="C66" s="41" t="s">
        <v>27</v>
      </c>
      <c r="D66" s="41"/>
      <c r="E66" s="2" t="s">
        <v>3</v>
      </c>
      <c r="F66" s="2">
        <v>10</v>
      </c>
      <c r="G66" s="3">
        <v>38.61</v>
      </c>
      <c r="H66" s="3">
        <f t="shared" si="2"/>
        <v>48.984506999999994</v>
      </c>
      <c r="I66" s="3">
        <f t="shared" si="3"/>
        <v>489.84506999999996</v>
      </c>
    </row>
    <row r="67" spans="1:10">
      <c r="A67" s="29" t="s">
        <v>82</v>
      </c>
      <c r="B67" s="2"/>
      <c r="C67" s="41" t="s">
        <v>28</v>
      </c>
      <c r="D67" s="41"/>
      <c r="E67" s="2" t="s">
        <v>3</v>
      </c>
      <c r="F67" s="2">
        <v>10</v>
      </c>
      <c r="G67" s="3">
        <v>10.586500000000001</v>
      </c>
      <c r="H67" s="3">
        <f t="shared" si="2"/>
        <v>13.431092550000001</v>
      </c>
      <c r="I67" s="3">
        <f t="shared" si="3"/>
        <v>134.3109255</v>
      </c>
    </row>
    <row r="68" spans="1:10">
      <c r="A68" s="29" t="s">
        <v>82</v>
      </c>
      <c r="B68" s="2"/>
      <c r="C68" s="41" t="s">
        <v>29</v>
      </c>
      <c r="D68" s="41"/>
      <c r="E68" s="2" t="s">
        <v>3</v>
      </c>
      <c r="F68" s="2">
        <v>10</v>
      </c>
      <c r="G68" s="3">
        <v>3.1</v>
      </c>
      <c r="H68" s="3">
        <f t="shared" si="2"/>
        <v>3.9329700000000001</v>
      </c>
      <c r="I68" s="3">
        <f t="shared" si="3"/>
        <v>39.329700000000003</v>
      </c>
    </row>
    <row r="69" spans="1:10">
      <c r="A69" s="29" t="s">
        <v>82</v>
      </c>
      <c r="B69" s="2"/>
      <c r="C69" s="41" t="s">
        <v>30</v>
      </c>
      <c r="D69" s="41"/>
      <c r="E69" s="7" t="s">
        <v>0</v>
      </c>
      <c r="F69" s="11">
        <v>4</v>
      </c>
      <c r="G69" s="3">
        <v>65.23</v>
      </c>
      <c r="H69" s="3">
        <f t="shared" si="2"/>
        <v>82.757300999999998</v>
      </c>
      <c r="I69" s="3">
        <f t="shared" si="3"/>
        <v>331.02920399999999</v>
      </c>
    </row>
    <row r="70" spans="1:10">
      <c r="A70" s="29" t="s">
        <v>82</v>
      </c>
      <c r="B70" s="2"/>
      <c r="C70" s="41" t="s">
        <v>31</v>
      </c>
      <c r="D70" s="41"/>
      <c r="E70" s="2" t="s">
        <v>0</v>
      </c>
      <c r="F70" s="11">
        <v>4</v>
      </c>
      <c r="G70" s="3">
        <v>23.5</v>
      </c>
      <c r="H70" s="3">
        <f t="shared" si="2"/>
        <v>29.814449999999997</v>
      </c>
      <c r="I70" s="3">
        <f t="shared" si="3"/>
        <v>119.25779999999999</v>
      </c>
      <c r="J70" s="27"/>
    </row>
    <row r="71" spans="1:10">
      <c r="A71" s="29" t="s">
        <v>82</v>
      </c>
      <c r="B71" s="2"/>
      <c r="C71" s="41" t="s">
        <v>18</v>
      </c>
      <c r="D71" s="41"/>
      <c r="E71" s="2" t="s">
        <v>3</v>
      </c>
      <c r="F71" s="2">
        <v>2</v>
      </c>
      <c r="G71" s="3">
        <v>62</v>
      </c>
      <c r="H71" s="3">
        <f t="shared" si="2"/>
        <v>78.659399999999991</v>
      </c>
      <c r="I71" s="3">
        <f t="shared" si="3"/>
        <v>157.31879999999998</v>
      </c>
    </row>
    <row r="72" spans="1:10">
      <c r="A72" s="29" t="s">
        <v>82</v>
      </c>
      <c r="B72" s="2"/>
      <c r="C72" s="41" t="s">
        <v>19</v>
      </c>
      <c r="D72" s="41"/>
      <c r="E72" s="2" t="s">
        <v>0</v>
      </c>
      <c r="F72" s="2">
        <v>1</v>
      </c>
      <c r="G72" s="3">
        <v>11.23</v>
      </c>
      <c r="H72" s="3">
        <f t="shared" si="2"/>
        <v>14.247501</v>
      </c>
      <c r="I72" s="3">
        <f t="shared" si="3"/>
        <v>14.247501</v>
      </c>
    </row>
    <row r="73" spans="1:10">
      <c r="A73" s="29" t="s">
        <v>82</v>
      </c>
      <c r="B73" s="2"/>
      <c r="C73" s="41" t="s">
        <v>20</v>
      </c>
      <c r="D73" s="41"/>
      <c r="E73" s="2" t="s">
        <v>0</v>
      </c>
      <c r="F73" s="2">
        <v>1</v>
      </c>
      <c r="G73" s="3">
        <v>9.23</v>
      </c>
      <c r="H73" s="3">
        <f t="shared" si="2"/>
        <v>11.710101</v>
      </c>
      <c r="I73" s="3">
        <f t="shared" si="3"/>
        <v>11.710101</v>
      </c>
    </row>
    <row r="74" spans="1:10">
      <c r="A74" s="29" t="s">
        <v>82</v>
      </c>
      <c r="B74" s="2"/>
      <c r="C74" s="41" t="s">
        <v>21</v>
      </c>
      <c r="D74" s="41"/>
      <c r="E74" s="2" t="s">
        <v>0</v>
      </c>
      <c r="F74" s="2">
        <v>1</v>
      </c>
      <c r="G74" s="3">
        <v>5.62</v>
      </c>
      <c r="H74" s="3">
        <f t="shared" si="2"/>
        <v>7.1300939999999997</v>
      </c>
      <c r="I74" s="3">
        <f t="shared" si="3"/>
        <v>7.1300939999999997</v>
      </c>
    </row>
    <row r="75" spans="1:10" ht="42.75" customHeight="1">
      <c r="A75" s="30" t="s">
        <v>81</v>
      </c>
      <c r="B75" s="26">
        <v>10527</v>
      </c>
      <c r="C75" s="42" t="s">
        <v>73</v>
      </c>
      <c r="D75" s="43"/>
      <c r="E75" s="2" t="s">
        <v>74</v>
      </c>
      <c r="F75" s="2">
        <v>180</v>
      </c>
      <c r="G75" s="3">
        <v>17.5</v>
      </c>
      <c r="H75" s="3">
        <f t="shared" si="2"/>
        <v>22.202249999999999</v>
      </c>
      <c r="I75" s="3">
        <f t="shared" si="3"/>
        <v>3996.4049999999997</v>
      </c>
    </row>
    <row r="76" spans="1:10" ht="33" customHeight="1">
      <c r="A76" s="30" t="s">
        <v>81</v>
      </c>
      <c r="B76" s="26">
        <v>40921</v>
      </c>
      <c r="C76" s="42" t="s">
        <v>75</v>
      </c>
      <c r="D76" s="43"/>
      <c r="E76" s="2" t="s">
        <v>76</v>
      </c>
      <c r="F76" s="2">
        <v>4</v>
      </c>
      <c r="G76" s="3">
        <v>4135.21</v>
      </c>
      <c r="H76" s="3">
        <f t="shared" si="2"/>
        <v>5246.3409270000002</v>
      </c>
      <c r="I76" s="3">
        <f>H76*F76</f>
        <v>20985.363708000001</v>
      </c>
    </row>
    <row r="77" spans="1:10">
      <c r="A77" s="30" t="s">
        <v>81</v>
      </c>
      <c r="B77" s="26">
        <v>41085</v>
      </c>
      <c r="C77" s="42" t="s">
        <v>77</v>
      </c>
      <c r="D77" s="43"/>
      <c r="E77" s="2" t="s">
        <v>76</v>
      </c>
      <c r="F77" s="2">
        <v>4</v>
      </c>
      <c r="G77" s="3">
        <v>3010.69</v>
      </c>
      <c r="H77" s="3">
        <f t="shared" si="2"/>
        <v>3819.6624029999998</v>
      </c>
      <c r="I77" s="3">
        <f>H77*F77</f>
        <v>15278.649611999999</v>
      </c>
    </row>
    <row r="78" spans="1:10" s="39" customFormat="1">
      <c r="A78" s="37" t="s">
        <v>88</v>
      </c>
      <c r="B78" s="38">
        <v>97638</v>
      </c>
      <c r="C78" s="52" t="s">
        <v>89</v>
      </c>
      <c r="D78" s="53"/>
      <c r="E78" s="7" t="s">
        <v>90</v>
      </c>
      <c r="F78" s="7">
        <v>275.45</v>
      </c>
      <c r="G78" s="8">
        <v>7.7</v>
      </c>
      <c r="H78" s="8">
        <f t="shared" si="2"/>
        <v>9.7689900000000005</v>
      </c>
      <c r="I78" s="8">
        <f>H78*F78</f>
        <v>2690.8682954999999</v>
      </c>
    </row>
    <row r="79" spans="1:10">
      <c r="A79" s="29"/>
      <c r="B79" s="2"/>
      <c r="C79" s="12"/>
      <c r="D79" s="18"/>
      <c r="E79" s="19"/>
      <c r="F79" s="19"/>
      <c r="G79" s="20"/>
      <c r="H79" s="20"/>
      <c r="I79" s="3"/>
    </row>
    <row r="80" spans="1:10">
      <c r="A80" s="29"/>
      <c r="B80" s="2"/>
      <c r="C80" s="47" t="s">
        <v>51</v>
      </c>
      <c r="D80" s="48"/>
      <c r="E80" s="48"/>
      <c r="F80" s="48"/>
      <c r="G80" s="49"/>
      <c r="H80" s="35"/>
      <c r="I80" s="32">
        <f>SUM(I81:I111)</f>
        <v>82385.933479499989</v>
      </c>
    </row>
    <row r="81" spans="1:9" ht="43.5" customHeight="1">
      <c r="A81" s="29" t="s">
        <v>81</v>
      </c>
      <c r="B81" s="2">
        <v>43189</v>
      </c>
      <c r="C81" s="54" t="s">
        <v>85</v>
      </c>
      <c r="D81" s="55"/>
      <c r="E81" s="2" t="s">
        <v>0</v>
      </c>
      <c r="F81" s="2">
        <v>3</v>
      </c>
      <c r="G81" s="3">
        <v>7240.5</v>
      </c>
      <c r="H81" s="3">
        <f t="shared" ref="H81:H110" si="4">G81*1.2687</f>
        <v>9186.0223499999993</v>
      </c>
      <c r="I81" s="3">
        <f>H81*F81</f>
        <v>27558.067049999998</v>
      </c>
    </row>
    <row r="82" spans="1:9" ht="48" customHeight="1">
      <c r="A82" s="29" t="s">
        <v>81</v>
      </c>
      <c r="B82" s="2">
        <v>42425</v>
      </c>
      <c r="C82" s="54" t="s">
        <v>86</v>
      </c>
      <c r="D82" s="55"/>
      <c r="E82" s="2" t="s">
        <v>0</v>
      </c>
      <c r="F82" s="2">
        <v>2</v>
      </c>
      <c r="G82" s="3">
        <v>1764.19</v>
      </c>
      <c r="H82" s="3">
        <f t="shared" si="4"/>
        <v>2238.2278529999999</v>
      </c>
      <c r="I82" s="3">
        <f>H82*F82</f>
        <v>4476.4557059999997</v>
      </c>
    </row>
    <row r="83" spans="1:9">
      <c r="A83" s="29" t="s">
        <v>82</v>
      </c>
      <c r="B83" s="2"/>
      <c r="C83" s="45" t="s">
        <v>52</v>
      </c>
      <c r="D83" s="46"/>
      <c r="E83" s="2" t="s">
        <v>0</v>
      </c>
      <c r="F83" s="2">
        <v>8</v>
      </c>
      <c r="G83" s="3">
        <v>1130</v>
      </c>
      <c r="H83" s="3">
        <f t="shared" si="4"/>
        <v>1433.6309999999999</v>
      </c>
      <c r="I83" s="3">
        <f t="shared" ref="I83:I110" si="5">H83*F83</f>
        <v>11469.047999999999</v>
      </c>
    </row>
    <row r="84" spans="1:9">
      <c r="A84" s="29" t="s">
        <v>82</v>
      </c>
      <c r="B84" s="2"/>
      <c r="C84" s="45" t="s">
        <v>53</v>
      </c>
      <c r="D84" s="46"/>
      <c r="E84" s="2" t="s">
        <v>0</v>
      </c>
      <c r="F84" s="2">
        <v>1</v>
      </c>
      <c r="G84" s="3">
        <v>1131.5</v>
      </c>
      <c r="H84" s="3">
        <f t="shared" si="4"/>
        <v>1435.53405</v>
      </c>
      <c r="I84" s="3">
        <f t="shared" si="5"/>
        <v>1435.53405</v>
      </c>
    </row>
    <row r="85" spans="1:9">
      <c r="A85" s="29" t="s">
        <v>82</v>
      </c>
      <c r="B85" s="2"/>
      <c r="C85" s="45" t="s">
        <v>54</v>
      </c>
      <c r="D85" s="46"/>
      <c r="E85" s="2" t="s">
        <v>0</v>
      </c>
      <c r="F85" s="2">
        <v>1</v>
      </c>
      <c r="G85" s="3">
        <v>1030</v>
      </c>
      <c r="H85" s="3">
        <f t="shared" si="4"/>
        <v>1306.761</v>
      </c>
      <c r="I85" s="3">
        <f t="shared" si="5"/>
        <v>1306.761</v>
      </c>
    </row>
    <row r="86" spans="1:9">
      <c r="A86" s="29" t="s">
        <v>82</v>
      </c>
      <c r="B86" s="2"/>
      <c r="C86" s="45" t="s">
        <v>55</v>
      </c>
      <c r="D86" s="46"/>
      <c r="E86" s="2" t="s">
        <v>0</v>
      </c>
      <c r="F86" s="2">
        <v>1</v>
      </c>
      <c r="G86" s="3">
        <v>470.23</v>
      </c>
      <c r="H86" s="3">
        <f t="shared" si="4"/>
        <v>596.58080099999995</v>
      </c>
      <c r="I86" s="3">
        <f t="shared" si="5"/>
        <v>596.58080099999995</v>
      </c>
    </row>
    <row r="87" spans="1:9">
      <c r="A87" s="29" t="s">
        <v>82</v>
      </c>
      <c r="B87" s="2"/>
      <c r="C87" s="45" t="s">
        <v>56</v>
      </c>
      <c r="D87" s="46"/>
      <c r="E87" s="2" t="s">
        <v>0</v>
      </c>
      <c r="F87" s="2">
        <v>1</v>
      </c>
      <c r="G87" s="3">
        <v>436.21</v>
      </c>
      <c r="H87" s="3">
        <f t="shared" si="4"/>
        <v>553.41962699999999</v>
      </c>
      <c r="I87" s="3">
        <f t="shared" si="5"/>
        <v>553.41962699999999</v>
      </c>
    </row>
    <row r="88" spans="1:9">
      <c r="A88" s="29" t="s">
        <v>82</v>
      </c>
      <c r="B88" s="2"/>
      <c r="C88" s="41" t="s">
        <v>7</v>
      </c>
      <c r="D88" s="41"/>
      <c r="E88" s="2" t="s">
        <v>1</v>
      </c>
      <c r="F88" s="2">
        <v>1</v>
      </c>
      <c r="G88" s="3">
        <v>1762.32</v>
      </c>
      <c r="H88" s="3">
        <f t="shared" si="4"/>
        <v>2235.855384</v>
      </c>
      <c r="I88" s="3">
        <f t="shared" si="5"/>
        <v>2235.855384</v>
      </c>
    </row>
    <row r="89" spans="1:9">
      <c r="A89" s="29" t="s">
        <v>82</v>
      </c>
      <c r="B89" s="2"/>
      <c r="C89" s="41" t="s">
        <v>2</v>
      </c>
      <c r="D89" s="41"/>
      <c r="E89" s="2" t="s">
        <v>3</v>
      </c>
      <c r="F89" s="2">
        <v>100</v>
      </c>
      <c r="G89" s="3">
        <v>2.1545000000000001</v>
      </c>
      <c r="H89" s="3">
        <f t="shared" si="4"/>
        <v>2.7334141499999998</v>
      </c>
      <c r="I89" s="3">
        <f t="shared" si="5"/>
        <v>273.34141499999998</v>
      </c>
    </row>
    <row r="90" spans="1:9">
      <c r="A90" s="29" t="s">
        <v>82</v>
      </c>
      <c r="B90" s="2"/>
      <c r="C90" s="41" t="s">
        <v>5</v>
      </c>
      <c r="D90" s="41"/>
      <c r="E90" s="2" t="s">
        <v>3</v>
      </c>
      <c r="F90" s="2">
        <v>2</v>
      </c>
      <c r="G90" s="3">
        <v>27.59</v>
      </c>
      <c r="H90" s="3">
        <f t="shared" si="4"/>
        <v>35.003433000000001</v>
      </c>
      <c r="I90" s="3">
        <f t="shared" si="5"/>
        <v>70.006866000000002</v>
      </c>
    </row>
    <row r="91" spans="1:9">
      <c r="A91" s="29" t="s">
        <v>82</v>
      </c>
      <c r="B91" s="2"/>
      <c r="C91" s="41" t="s">
        <v>57</v>
      </c>
      <c r="D91" s="41"/>
      <c r="E91" s="2" t="s">
        <v>0</v>
      </c>
      <c r="F91" s="2">
        <v>1</v>
      </c>
      <c r="G91" s="3">
        <v>131.75</v>
      </c>
      <c r="H91" s="3">
        <f t="shared" si="4"/>
        <v>167.15122499999998</v>
      </c>
      <c r="I91" s="3">
        <f t="shared" si="5"/>
        <v>167.15122499999998</v>
      </c>
    </row>
    <row r="92" spans="1:9">
      <c r="A92" s="29" t="s">
        <v>82</v>
      </c>
      <c r="B92" s="2"/>
      <c r="C92" s="50" t="s">
        <v>58</v>
      </c>
      <c r="D92" s="51"/>
      <c r="E92" s="2" t="s">
        <v>0</v>
      </c>
      <c r="F92" s="2">
        <v>1</v>
      </c>
      <c r="G92" s="3">
        <v>57.35</v>
      </c>
      <c r="H92" s="3">
        <f t="shared" si="4"/>
        <v>72.759945000000002</v>
      </c>
      <c r="I92" s="3">
        <f>H92*F92</f>
        <v>72.759945000000002</v>
      </c>
    </row>
    <row r="93" spans="1:9">
      <c r="A93" s="29" t="s">
        <v>82</v>
      </c>
      <c r="B93" s="2"/>
      <c r="C93" s="41" t="s">
        <v>6</v>
      </c>
      <c r="D93" s="41"/>
      <c r="E93" s="2" t="s">
        <v>0</v>
      </c>
      <c r="F93" s="2">
        <v>5</v>
      </c>
      <c r="G93" s="3">
        <v>27.9</v>
      </c>
      <c r="H93" s="3">
        <f t="shared" si="4"/>
        <v>35.396729999999998</v>
      </c>
      <c r="I93" s="3">
        <f t="shared" si="5"/>
        <v>176.98364999999998</v>
      </c>
    </row>
    <row r="94" spans="1:9">
      <c r="A94" s="29" t="s">
        <v>82</v>
      </c>
      <c r="B94" s="2"/>
      <c r="C94" s="41" t="s">
        <v>59</v>
      </c>
      <c r="D94" s="41"/>
      <c r="E94" s="2" t="s">
        <v>3</v>
      </c>
      <c r="F94" s="2">
        <v>30</v>
      </c>
      <c r="G94" s="3">
        <v>5.9</v>
      </c>
      <c r="H94" s="3">
        <f t="shared" si="4"/>
        <v>7.4853300000000003</v>
      </c>
      <c r="I94" s="3">
        <f t="shared" si="5"/>
        <v>224.5599</v>
      </c>
    </row>
    <row r="95" spans="1:9">
      <c r="A95" s="29" t="s">
        <v>82</v>
      </c>
      <c r="B95" s="2"/>
      <c r="C95" s="41" t="s">
        <v>60</v>
      </c>
      <c r="D95" s="41"/>
      <c r="E95" s="2" t="s">
        <v>3</v>
      </c>
      <c r="F95" s="2">
        <v>60</v>
      </c>
      <c r="G95" s="3">
        <v>11.004999999999999</v>
      </c>
      <c r="H95" s="3">
        <f t="shared" si="4"/>
        <v>13.962043499999998</v>
      </c>
      <c r="I95" s="3">
        <f t="shared" si="5"/>
        <v>837.72260999999992</v>
      </c>
    </row>
    <row r="96" spans="1:9">
      <c r="A96" s="29" t="s">
        <v>82</v>
      </c>
      <c r="B96" s="2"/>
      <c r="C96" s="41" t="s">
        <v>61</v>
      </c>
      <c r="D96" s="41"/>
      <c r="E96" s="2" t="s">
        <v>0</v>
      </c>
      <c r="F96" s="2">
        <v>60</v>
      </c>
      <c r="G96" s="3">
        <v>1.8599999999999999</v>
      </c>
      <c r="H96" s="3">
        <f t="shared" si="4"/>
        <v>2.3597819999999996</v>
      </c>
      <c r="I96" s="3">
        <f t="shared" si="5"/>
        <v>141.58691999999996</v>
      </c>
    </row>
    <row r="97" spans="1:9">
      <c r="A97" s="29" t="s">
        <v>82</v>
      </c>
      <c r="B97" s="2"/>
      <c r="C97" s="41" t="s">
        <v>62</v>
      </c>
      <c r="D97" s="41"/>
      <c r="E97" s="2" t="s">
        <v>0</v>
      </c>
      <c r="F97" s="2">
        <v>120</v>
      </c>
      <c r="G97" s="3">
        <v>1.8599999999999999</v>
      </c>
      <c r="H97" s="3">
        <f t="shared" si="4"/>
        <v>2.3597819999999996</v>
      </c>
      <c r="I97" s="3">
        <f t="shared" si="5"/>
        <v>283.17383999999993</v>
      </c>
    </row>
    <row r="98" spans="1:9">
      <c r="A98" s="29" t="s">
        <v>82</v>
      </c>
      <c r="B98" s="2"/>
      <c r="C98" s="41" t="s">
        <v>63</v>
      </c>
      <c r="D98" s="41"/>
      <c r="E98" s="2" t="s">
        <v>0</v>
      </c>
      <c r="F98" s="2">
        <v>120</v>
      </c>
      <c r="G98" s="3">
        <v>2.17</v>
      </c>
      <c r="H98" s="3">
        <f t="shared" si="4"/>
        <v>2.7530789999999996</v>
      </c>
      <c r="I98" s="3">
        <f t="shared" si="5"/>
        <v>330.36947999999995</v>
      </c>
    </row>
    <row r="99" spans="1:9">
      <c r="A99" s="29" t="s">
        <v>82</v>
      </c>
      <c r="B99" s="2"/>
      <c r="C99" s="41" t="s">
        <v>64</v>
      </c>
      <c r="D99" s="41"/>
      <c r="E99" s="2" t="s">
        <v>0</v>
      </c>
      <c r="F99" s="2">
        <v>1</v>
      </c>
      <c r="G99" s="3">
        <v>178.405</v>
      </c>
      <c r="H99" s="3">
        <f t="shared" si="4"/>
        <v>226.3424235</v>
      </c>
      <c r="I99" s="3">
        <f t="shared" si="5"/>
        <v>226.3424235</v>
      </c>
    </row>
    <row r="100" spans="1:9">
      <c r="A100" s="29" t="s">
        <v>82</v>
      </c>
      <c r="B100" s="2"/>
      <c r="C100" s="41" t="s">
        <v>65</v>
      </c>
      <c r="D100" s="41"/>
      <c r="E100" s="2" t="s">
        <v>0</v>
      </c>
      <c r="F100" s="2">
        <v>1</v>
      </c>
      <c r="G100" s="3">
        <v>91.66</v>
      </c>
      <c r="H100" s="3">
        <f t="shared" si="4"/>
        <v>116.28904199999999</v>
      </c>
      <c r="I100" s="3">
        <f t="shared" si="5"/>
        <v>116.28904199999999</v>
      </c>
    </row>
    <row r="101" spans="1:9">
      <c r="A101" s="29" t="s">
        <v>82</v>
      </c>
      <c r="B101" s="2"/>
      <c r="C101" s="41" t="s">
        <v>66</v>
      </c>
      <c r="D101" s="41"/>
      <c r="E101" s="2" t="s">
        <v>0</v>
      </c>
      <c r="F101" s="2">
        <v>1</v>
      </c>
      <c r="G101" s="3">
        <v>62.33</v>
      </c>
      <c r="H101" s="3">
        <f t="shared" si="4"/>
        <v>79.078070999999994</v>
      </c>
      <c r="I101" s="3">
        <f t="shared" si="5"/>
        <v>79.078070999999994</v>
      </c>
    </row>
    <row r="102" spans="1:9">
      <c r="A102" s="29" t="s">
        <v>82</v>
      </c>
      <c r="B102" s="2"/>
      <c r="C102" s="41" t="s">
        <v>67</v>
      </c>
      <c r="D102" s="41"/>
      <c r="E102" s="2" t="s">
        <v>0</v>
      </c>
      <c r="F102" s="2">
        <v>1</v>
      </c>
      <c r="G102" s="3">
        <v>12.4</v>
      </c>
      <c r="H102" s="3">
        <f t="shared" si="4"/>
        <v>15.73188</v>
      </c>
      <c r="I102" s="3">
        <f t="shared" si="5"/>
        <v>15.73188</v>
      </c>
    </row>
    <row r="103" spans="1:9">
      <c r="A103" s="29" t="s">
        <v>82</v>
      </c>
      <c r="B103" s="2"/>
      <c r="C103" s="41" t="s">
        <v>68</v>
      </c>
      <c r="D103" s="41"/>
      <c r="E103" s="2" t="s">
        <v>0</v>
      </c>
      <c r="F103" s="2">
        <v>1</v>
      </c>
      <c r="G103" s="3">
        <v>15.24</v>
      </c>
      <c r="H103" s="3">
        <f t="shared" si="4"/>
        <v>19.334987999999999</v>
      </c>
      <c r="I103" s="3">
        <f t="shared" si="5"/>
        <v>19.334987999999999</v>
      </c>
    </row>
    <row r="104" spans="1:9">
      <c r="A104" s="29" t="s">
        <v>82</v>
      </c>
      <c r="B104" s="2"/>
      <c r="C104" s="41" t="s">
        <v>69</v>
      </c>
      <c r="D104" s="41"/>
      <c r="E104" s="2" t="s">
        <v>3</v>
      </c>
      <c r="F104" s="2">
        <v>20</v>
      </c>
      <c r="G104" s="3">
        <v>28.23</v>
      </c>
      <c r="H104" s="3">
        <f t="shared" si="4"/>
        <v>35.815401000000001</v>
      </c>
      <c r="I104" s="3">
        <f t="shared" si="5"/>
        <v>716.30802000000006</v>
      </c>
    </row>
    <row r="105" spans="1:9">
      <c r="A105" s="29" t="s">
        <v>82</v>
      </c>
      <c r="B105" s="2"/>
      <c r="C105" s="41" t="s">
        <v>70</v>
      </c>
      <c r="D105" s="41"/>
      <c r="E105" s="2" t="s">
        <v>0</v>
      </c>
      <c r="F105" s="2">
        <v>40</v>
      </c>
      <c r="G105" s="3">
        <v>10.75</v>
      </c>
      <c r="H105" s="3">
        <f t="shared" si="4"/>
        <v>13.638525</v>
      </c>
      <c r="I105" s="3">
        <f t="shared" si="5"/>
        <v>545.54099999999994</v>
      </c>
    </row>
    <row r="106" spans="1:9">
      <c r="A106" s="29" t="s">
        <v>82</v>
      </c>
      <c r="B106" s="2"/>
      <c r="C106" s="41" t="s">
        <v>71</v>
      </c>
      <c r="D106" s="41"/>
      <c r="E106" s="2" t="s">
        <v>0</v>
      </c>
      <c r="F106" s="2">
        <v>40</v>
      </c>
      <c r="G106" s="3">
        <v>0.2</v>
      </c>
      <c r="H106" s="3">
        <f t="shared" si="4"/>
        <v>0.25374000000000002</v>
      </c>
      <c r="I106" s="3">
        <f t="shared" si="5"/>
        <v>10.149600000000001</v>
      </c>
    </row>
    <row r="107" spans="1:9">
      <c r="A107" s="29" t="s">
        <v>82</v>
      </c>
      <c r="B107" s="2"/>
      <c r="C107" s="41" t="s">
        <v>72</v>
      </c>
      <c r="D107" s="41"/>
      <c r="E107" s="2" t="s">
        <v>0</v>
      </c>
      <c r="F107" s="2">
        <v>80</v>
      </c>
      <c r="G107" s="3">
        <v>0.12</v>
      </c>
      <c r="H107" s="3">
        <f t="shared" si="4"/>
        <v>0.15224399999999999</v>
      </c>
      <c r="I107" s="3">
        <f t="shared" si="5"/>
        <v>12.17952</v>
      </c>
    </row>
    <row r="108" spans="1:9" ht="42.75" customHeight="1">
      <c r="A108" s="30" t="s">
        <v>81</v>
      </c>
      <c r="B108" s="26">
        <v>10527</v>
      </c>
      <c r="C108" s="42" t="s">
        <v>73</v>
      </c>
      <c r="D108" s="43"/>
      <c r="E108" s="2" t="s">
        <v>74</v>
      </c>
      <c r="F108" s="2">
        <v>120</v>
      </c>
      <c r="G108" s="3">
        <v>17.5</v>
      </c>
      <c r="H108" s="3">
        <f t="shared" si="4"/>
        <v>22.202249999999999</v>
      </c>
      <c r="I108" s="3">
        <f t="shared" si="5"/>
        <v>2664.27</v>
      </c>
    </row>
    <row r="109" spans="1:9" ht="33" customHeight="1">
      <c r="A109" s="30" t="s">
        <v>81</v>
      </c>
      <c r="B109" s="26">
        <v>40921</v>
      </c>
      <c r="C109" s="42" t="s">
        <v>75</v>
      </c>
      <c r="D109" s="43"/>
      <c r="E109" s="2" t="s">
        <v>76</v>
      </c>
      <c r="F109" s="2">
        <v>2</v>
      </c>
      <c r="G109" s="3">
        <v>4135.21</v>
      </c>
      <c r="H109" s="3">
        <f t="shared" si="4"/>
        <v>5246.3409270000002</v>
      </c>
      <c r="I109" s="3">
        <f t="shared" si="5"/>
        <v>10492.681854</v>
      </c>
    </row>
    <row r="110" spans="1:9">
      <c r="A110" s="30" t="s">
        <v>81</v>
      </c>
      <c r="B110" s="26">
        <v>41085</v>
      </c>
      <c r="C110" s="42" t="s">
        <v>77</v>
      </c>
      <c r="D110" s="43"/>
      <c r="E110" s="2" t="s">
        <v>76</v>
      </c>
      <c r="F110" s="2">
        <v>4</v>
      </c>
      <c r="G110" s="3">
        <v>3010.69</v>
      </c>
      <c r="H110" s="3">
        <f t="shared" si="4"/>
        <v>3819.6624029999998</v>
      </c>
      <c r="I110" s="3">
        <f t="shared" si="5"/>
        <v>15278.649611999999</v>
      </c>
    </row>
    <row r="111" spans="1:9" ht="3" customHeight="1" thickBot="1">
      <c r="C111" s="4"/>
      <c r="D111" s="4"/>
      <c r="E111" s="4"/>
      <c r="F111" s="4"/>
      <c r="G111" s="4"/>
      <c r="H111" s="4"/>
      <c r="I111" s="5"/>
    </row>
    <row r="112" spans="1:9" ht="15.75" thickBot="1">
      <c r="C112" s="56" t="s">
        <v>8</v>
      </c>
      <c r="D112" s="57"/>
      <c r="E112" s="57"/>
      <c r="F112" s="57"/>
      <c r="G112" s="57"/>
      <c r="H112" s="58"/>
      <c r="I112" s="6">
        <f>I80+I44+I9</f>
        <v>487949.11266734998</v>
      </c>
    </row>
    <row r="113" spans="3:9">
      <c r="C113" s="4"/>
      <c r="D113" s="4"/>
      <c r="E113" s="4"/>
      <c r="F113" s="4"/>
      <c r="G113" s="4"/>
      <c r="H113" s="4"/>
      <c r="I113" s="5"/>
    </row>
    <row r="114" spans="3:9">
      <c r="C114" s="4"/>
      <c r="D114" s="4"/>
      <c r="E114" s="4"/>
      <c r="F114" s="4"/>
      <c r="G114" s="4"/>
      <c r="H114" s="4"/>
      <c r="I114" s="5"/>
    </row>
    <row r="115" spans="3:9">
      <c r="C115" s="4"/>
      <c r="D115" s="4"/>
      <c r="E115" s="4"/>
      <c r="F115" s="4"/>
      <c r="G115" s="4"/>
      <c r="H115" s="4"/>
      <c r="I115" s="5"/>
    </row>
    <row r="116" spans="3:9">
      <c r="C116" s="4"/>
      <c r="D116" s="4"/>
      <c r="E116" s="4"/>
      <c r="F116" s="4"/>
      <c r="G116" s="4"/>
      <c r="H116" s="4"/>
      <c r="I116" s="5"/>
    </row>
    <row r="117" spans="3:9">
      <c r="C117" s="4"/>
      <c r="D117" s="4"/>
      <c r="E117" s="4"/>
      <c r="F117" s="4"/>
      <c r="G117" s="4"/>
      <c r="H117" s="4"/>
      <c r="I117" s="5"/>
    </row>
    <row r="118" spans="3:9">
      <c r="C118" s="4"/>
      <c r="D118" s="4"/>
      <c r="E118" s="4"/>
      <c r="F118" s="4"/>
      <c r="G118" s="4"/>
      <c r="H118" s="4"/>
      <c r="I118" s="5"/>
    </row>
    <row r="119" spans="3:9">
      <c r="C119" s="4"/>
      <c r="D119" s="4"/>
      <c r="E119" s="4"/>
      <c r="F119" s="4"/>
      <c r="G119" s="4"/>
      <c r="H119" s="4"/>
      <c r="I119" s="5"/>
    </row>
    <row r="120" spans="3:9">
      <c r="C120" s="4"/>
      <c r="D120" s="4"/>
      <c r="E120" s="4"/>
      <c r="F120" s="4"/>
      <c r="G120" s="4"/>
      <c r="H120" s="4"/>
      <c r="I120" s="5"/>
    </row>
    <row r="121" spans="3:9">
      <c r="C121" s="4"/>
      <c r="D121" s="4"/>
      <c r="E121" s="4"/>
      <c r="F121" s="4"/>
      <c r="G121" s="4"/>
      <c r="H121" s="4"/>
      <c r="I121" s="5"/>
    </row>
    <row r="122" spans="3:9">
      <c r="C122" s="4"/>
      <c r="D122" s="4"/>
      <c r="E122" s="4"/>
      <c r="F122" s="4"/>
      <c r="G122" s="4"/>
      <c r="H122" s="4"/>
      <c r="I122" s="5"/>
    </row>
  </sheetData>
  <mergeCells count="106">
    <mergeCell ref="C112:H112"/>
    <mergeCell ref="C110:D110"/>
    <mergeCell ref="B1:I1"/>
    <mergeCell ref="C4:I4"/>
    <mergeCell ref="C5:I5"/>
    <mergeCell ref="C108:D108"/>
    <mergeCell ref="C109:D109"/>
    <mergeCell ref="C103:D103"/>
    <mergeCell ref="C104:D104"/>
    <mergeCell ref="C105:D105"/>
    <mergeCell ref="C106:D106"/>
    <mergeCell ref="C107:D107"/>
    <mergeCell ref="C98:D98"/>
    <mergeCell ref="C99:D99"/>
    <mergeCell ref="C100:D100"/>
    <mergeCell ref="C101:D101"/>
    <mergeCell ref="C102:D10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36:D36"/>
    <mergeCell ref="C37:D37"/>
    <mergeCell ref="C38:D38"/>
    <mergeCell ref="C80:G80"/>
    <mergeCell ref="C81:D81"/>
    <mergeCell ref="C78:D78"/>
    <mergeCell ref="C46:D46"/>
    <mergeCell ref="C47:D47"/>
    <mergeCell ref="C49:D49"/>
    <mergeCell ref="C50:D50"/>
    <mergeCell ref="C82:D82"/>
    <mergeCell ref="C31:D31"/>
    <mergeCell ref="C32:D32"/>
    <mergeCell ref="C33:D33"/>
    <mergeCell ref="C34:D34"/>
    <mergeCell ref="C35:D35"/>
    <mergeCell ref="C74:D74"/>
    <mergeCell ref="C52:D52"/>
    <mergeCell ref="C53:D53"/>
    <mergeCell ref="C54:D54"/>
    <mergeCell ref="C55:D55"/>
    <mergeCell ref="C51:D51"/>
    <mergeCell ref="C45:D45"/>
    <mergeCell ref="C44:G44"/>
    <mergeCell ref="C39:D39"/>
    <mergeCell ref="C40:D40"/>
    <mergeCell ref="C41:D41"/>
    <mergeCell ref="C63:D63"/>
    <mergeCell ref="C42:D42"/>
    <mergeCell ref="C70:D70"/>
    <mergeCell ref="C71:D71"/>
    <mergeCell ref="C72:D72"/>
    <mergeCell ref="C73:D73"/>
    <mergeCell ref="C57:D57"/>
    <mergeCell ref="C56:D56"/>
    <mergeCell ref="C23:D23"/>
    <mergeCell ref="C24:D24"/>
    <mergeCell ref="C25:D25"/>
    <mergeCell ref="C11:D11"/>
    <mergeCell ref="C12:D12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6:E6"/>
    <mergeCell ref="C58:D58"/>
    <mergeCell ref="C67:D67"/>
    <mergeCell ref="C68:D68"/>
    <mergeCell ref="C69:D69"/>
    <mergeCell ref="C48:D48"/>
    <mergeCell ref="C75:D75"/>
    <mergeCell ref="C76:D76"/>
    <mergeCell ref="C77:D77"/>
    <mergeCell ref="C8:D8"/>
    <mergeCell ref="C10:D10"/>
    <mergeCell ref="C9:G9"/>
    <mergeCell ref="C64:D64"/>
    <mergeCell ref="C65:D65"/>
    <mergeCell ref="C66:D66"/>
    <mergeCell ref="C59:D59"/>
    <mergeCell ref="C60:D60"/>
    <mergeCell ref="C61:D61"/>
    <mergeCell ref="C62:D62"/>
    <mergeCell ref="C26:D26"/>
    <mergeCell ref="C27:D27"/>
    <mergeCell ref="C28:D28"/>
    <mergeCell ref="C29:D29"/>
    <mergeCell ref="C30:D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rowBreaks count="2" manualBreakCount="2">
    <brk id="42" max="7" man="1"/>
    <brk id="8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PC-1069</vt:lpstr>
      <vt:lpstr>'PC-1069'!Area_de_impressao</vt:lpstr>
      <vt:lpstr>'PC-1069'!Titulos_de_impressao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Soares</dc:creator>
  <cp:lastModifiedBy>christineandrade</cp:lastModifiedBy>
  <cp:lastPrinted>2020-11-19T17:34:12Z</cp:lastPrinted>
  <dcterms:created xsi:type="dcterms:W3CDTF">2019-03-29T14:03:27Z</dcterms:created>
  <dcterms:modified xsi:type="dcterms:W3CDTF">2020-11-25T18:14:56Z</dcterms:modified>
</cp:coreProperties>
</file>